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analysis\"/>
    </mc:Choice>
  </mc:AlternateContent>
  <xr:revisionPtr revIDLastSave="0" documentId="13_ncr:1_{38B0739D-BA51-49E3-A3A8-07F71A7CAA9F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provider!$D$1</definedName>
    <definedName name="_xlchart.v1.1" hidden="1">provider!$D$2:$D$15058</definedName>
    <definedName name="_xlchart.v1.2" hidden="1">provider!$B$1</definedName>
    <definedName name="_xlchart.v1.3" hidden="1">provider!$B$2:$B$15058</definedName>
    <definedName name="_xlchart.v1.4" hidden="1">provider!$C$1</definedName>
    <definedName name="_xlchart.v1.5" hidden="1">provider!$C$2:$C$15058</definedName>
    <definedName name="_xlchart.v1.6" hidden="1">provider!$H$1</definedName>
    <definedName name="_xlchart.v1.7" hidden="1">provider!$H$2:$H$15058</definedName>
    <definedName name="_xlchart.v1.8" hidden="1">provider!$G$1</definedName>
    <definedName name="_xlchart.v1.9" hidden="1">provider!$G$2:$G$15058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2" i="2" l="1"/>
  <c r="AE52" i="2"/>
  <c r="AF51" i="2"/>
  <c r="AE51" i="2"/>
  <c r="AF39" i="2"/>
  <c r="AE39" i="2"/>
  <c r="AF38" i="2"/>
  <c r="AE38" i="2"/>
  <c r="AF35" i="2"/>
  <c r="AE35" i="2"/>
  <c r="AF34" i="2"/>
  <c r="AE34" i="2"/>
  <c r="AF31" i="2"/>
  <c r="AE31" i="2"/>
  <c r="AF30" i="2"/>
  <c r="AE30" i="2"/>
  <c r="AF27" i="2"/>
  <c r="AE27" i="2"/>
  <c r="AF26" i="2"/>
  <c r="AE26" i="2"/>
  <c r="AF23" i="2"/>
  <c r="AE23" i="2"/>
  <c r="AF22" i="2"/>
  <c r="AE22" i="2"/>
  <c r="AF19" i="2"/>
  <c r="AE19" i="2"/>
  <c r="AF18" i="2"/>
  <c r="AE18" i="2"/>
  <c r="AF15" i="2"/>
  <c r="AE15" i="2"/>
  <c r="AF14" i="2"/>
  <c r="AE14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AG52" i="2" l="1"/>
  <c r="AG51" i="2"/>
  <c r="AG35" i="2"/>
  <c r="AG31" i="2"/>
  <c r="AG39" i="2"/>
  <c r="AG38" i="2"/>
  <c r="AG34" i="2"/>
  <c r="AG30" i="2"/>
  <c r="AG26" i="2"/>
  <c r="AG23" i="2"/>
  <c r="AG27" i="2"/>
  <c r="AG14" i="2"/>
  <c r="AG18" i="2"/>
  <c r="AG22" i="2"/>
  <c r="AG15" i="2"/>
  <c r="AG19" i="2"/>
  <c r="AG53" i="2" l="1"/>
</calcChain>
</file>

<file path=xl/sharedStrings.xml><?xml version="1.0" encoding="utf-8"?>
<sst xmlns="http://schemas.openxmlformats.org/spreadsheetml/2006/main" count="30266" uniqueCount="15148">
  <si>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</si>
  <si>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</si>
  <si>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</si>
  <si>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</si>
  <si>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</si>
  <si>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</si>
  <si>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</si>
  <si>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</si>
  <si>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</si>
  <si>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</si>
  <si>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</si>
  <si>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</si>
  <si>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</si>
  <si>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</si>
  <si>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</si>
  <si>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</si>
  <si>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</si>
  <si>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</si>
  <si>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</si>
  <si>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</si>
  <si>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</si>
  <si>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</si>
  <si>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</si>
  <si>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</si>
  <si>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</si>
  <si>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</si>
  <si>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</si>
  <si>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</si>
  <si>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</si>
  <si>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</si>
  <si>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</si>
  <si>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</si>
  <si>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</si>
  <si>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</si>
  <si>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</si>
  <si>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</si>
  <si>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</si>
  <si>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</si>
  <si>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</si>
  <si>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</si>
  <si>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</si>
  <si>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</si>
  <si>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</si>
  <si>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</si>
  <si>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</si>
  <si>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</si>
  <si>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</si>
  <si>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</si>
  <si>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</si>
  <si>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</si>
  <si>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</si>
  <si>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</si>
  <si>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</si>
  <si>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</si>
  <si>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</si>
  <si>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</si>
  <si>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</si>
  <si>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</si>
  <si>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</si>
  <si>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</si>
  <si>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</si>
  <si>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</si>
  <si>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</si>
  <si>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</si>
  <si>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</si>
  <si>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</si>
  <si>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</si>
  <si>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</si>
  <si>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</si>
  <si>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</si>
  <si>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</si>
  <si>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</si>
  <si>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</si>
  <si>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</si>
  <si>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</si>
  <si>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</si>
  <si>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</si>
  <si>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</si>
  <si>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</si>
  <si>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</si>
  <si>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</si>
  <si>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</si>
  <si>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</si>
  <si>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</si>
  <si>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</si>
  <si>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</si>
  <si>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</si>
  <si>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</si>
  <si>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</si>
  <si>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</si>
  <si>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</si>
  <si>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</si>
  <si>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</si>
  <si>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</si>
  <si>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</si>
  <si>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</si>
  <si>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</si>
  <si>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</si>
  <si>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</si>
  <si>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</si>
  <si>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</si>
  <si>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</si>
  <si>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</si>
  <si>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</si>
  <si>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</si>
  <si>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</si>
  <si>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</si>
  <si>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</si>
  <si>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</si>
  <si>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</si>
  <si>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</si>
  <si>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</si>
  <si>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</si>
  <si>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</si>
  <si>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</si>
  <si>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</si>
  <si>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</si>
  <si>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</si>
  <si>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</si>
  <si>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</si>
  <si>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</si>
  <si>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</si>
  <si>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</si>
  <si>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</si>
  <si>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</si>
  <si>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</si>
  <si>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</si>
  <si>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</si>
  <si>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</si>
  <si>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</si>
  <si>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</si>
  <si>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</si>
  <si>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</si>
  <si>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</si>
  <si>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</si>
  <si>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</si>
  <si>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</si>
  <si>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</si>
  <si>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</si>
  <si>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</si>
  <si>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</si>
  <si>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</si>
  <si>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</si>
  <si>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</si>
  <si>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</si>
  <si>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</si>
  <si>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</si>
  <si>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</si>
  <si>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</si>
  <si>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</si>
  <si>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</si>
  <si>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</si>
  <si>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</si>
  <si>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</si>
  <si>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</si>
  <si>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</si>
  <si>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</si>
  <si>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</si>
  <si>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</si>
  <si>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</si>
  <si>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</si>
  <si>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</si>
  <si>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</si>
  <si>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</si>
  <si>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</si>
  <si>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</si>
  <si>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</si>
  <si>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</si>
  <si>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</si>
  <si>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</si>
  <si>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</si>
  <si>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</si>
  <si>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</si>
  <si>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</si>
  <si>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</si>
  <si>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</si>
  <si>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</si>
  <si>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</si>
  <si>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</si>
  <si>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</si>
  <si>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</si>
  <si>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</si>
  <si>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</si>
  <si>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</si>
  <si>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</si>
  <si>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</si>
  <si>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</si>
  <si>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</si>
  <si>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</si>
  <si>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</si>
  <si>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</si>
  <si>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</si>
  <si>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</si>
  <si>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</si>
  <si>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</si>
  <si>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</si>
  <si>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</si>
  <si>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</si>
  <si>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</si>
  <si>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</si>
  <si>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</si>
  <si>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</si>
  <si>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</si>
  <si>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</si>
  <si>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</si>
  <si>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</si>
  <si>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</si>
  <si>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</si>
  <si>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</si>
  <si>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</si>
  <si>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</si>
  <si>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</si>
  <si>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</si>
  <si>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</si>
  <si>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</si>
  <si>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</si>
  <si>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</si>
  <si>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</si>
  <si>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</si>
  <si>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</si>
  <si>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</si>
  <si>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</si>
  <si>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</si>
  <si>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</si>
  <si>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</si>
  <si>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</si>
  <si>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</si>
  <si>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</si>
  <si>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</si>
  <si>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</si>
  <si>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</si>
  <si>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</si>
  <si>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</si>
  <si>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</si>
  <si>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</si>
  <si>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</si>
  <si>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</si>
  <si>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</si>
  <si>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</si>
  <si>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</si>
  <si>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</si>
  <si>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</si>
  <si>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</si>
  <si>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</si>
  <si>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</si>
  <si>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</si>
  <si>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</si>
  <si>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</si>
  <si>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</si>
  <si>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</si>
  <si>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</si>
  <si>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</si>
  <si>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</si>
  <si>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</si>
  <si>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</si>
  <si>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</si>
  <si>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</si>
  <si>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</si>
  <si>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</si>
  <si>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</si>
  <si>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</si>
  <si>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</si>
  <si>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</si>
  <si>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</si>
  <si>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</si>
  <si>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</si>
  <si>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</si>
  <si>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</si>
  <si>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</si>
  <si>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</si>
  <si>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</si>
  <si>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</si>
  <si>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</si>
  <si>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</si>
  <si>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</si>
  <si>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</si>
  <si>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</si>
  <si>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</si>
  <si>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</si>
  <si>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</si>
  <si>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</si>
  <si>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</si>
  <si>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</si>
  <si>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</si>
  <si>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</si>
  <si>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</si>
  <si>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</si>
  <si>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</si>
  <si>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</si>
  <si>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</si>
  <si>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</si>
  <si>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</si>
  <si>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</si>
  <si>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</si>
  <si>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</si>
  <si>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</si>
  <si>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</si>
  <si>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</si>
  <si>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</si>
  <si>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</si>
  <si>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</si>
  <si>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</si>
  <si>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</si>
  <si>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</si>
  <si>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</si>
  <si>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</si>
  <si>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</si>
  <si>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</si>
  <si>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</si>
  <si>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</si>
  <si>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</si>
  <si>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</si>
  <si>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</si>
  <si>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</si>
  <si>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</si>
  <si>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</si>
  <si>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</si>
  <si>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</si>
  <si>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</si>
  <si>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</si>
  <si>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</si>
  <si>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</si>
  <si>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</si>
  <si>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</si>
  <si>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</si>
  <si>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</si>
  <si>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</si>
  <si>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</si>
  <si>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</si>
  <si>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</si>
  <si>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</si>
  <si>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</si>
  <si>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</si>
  <si>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</si>
  <si>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</si>
  <si>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</si>
  <si>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</si>
  <si>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</si>
  <si>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</si>
  <si>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</si>
  <si>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</si>
  <si>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</si>
  <si>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</si>
  <si>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</si>
  <si>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</si>
  <si>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</si>
  <si>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</si>
  <si>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</si>
  <si>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</si>
  <si>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</si>
  <si>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</si>
  <si>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</si>
  <si>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</si>
  <si>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</si>
  <si>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</si>
  <si>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</si>
  <si>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</si>
  <si>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</si>
  <si>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</si>
  <si>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</si>
  <si>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</si>
  <si>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</si>
  <si>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</si>
  <si>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</si>
  <si>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</si>
  <si>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</si>
  <si>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</si>
  <si>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</si>
  <si>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</si>
  <si>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</si>
  <si>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</si>
  <si>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</si>
  <si>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</si>
  <si>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</si>
  <si>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</si>
  <si>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</si>
  <si>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</si>
  <si>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</si>
  <si>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</si>
  <si>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</si>
  <si>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</si>
  <si>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</si>
  <si>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</si>
  <si>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</si>
  <si>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</si>
  <si>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</si>
  <si>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</si>
  <si>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</si>
  <si>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</si>
  <si>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</si>
  <si>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</si>
  <si>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</si>
  <si>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</si>
  <si>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</si>
  <si>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</si>
  <si>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</si>
  <si>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</si>
  <si>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</si>
  <si>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</si>
  <si>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</si>
  <si>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</si>
  <si>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</si>
  <si>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</si>
  <si>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</si>
  <si>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</si>
  <si>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</si>
  <si>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</si>
  <si>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</si>
  <si>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</si>
  <si>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</si>
  <si>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</si>
  <si>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</si>
  <si>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</si>
  <si>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</si>
  <si>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</si>
  <si>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</si>
  <si>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</si>
  <si>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</si>
  <si>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</si>
  <si>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</si>
  <si>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</si>
  <si>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</si>
  <si>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</si>
  <si>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</si>
  <si>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</si>
  <si>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</si>
  <si>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</si>
  <si>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</si>
  <si>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</si>
  <si>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</si>
  <si>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</si>
  <si>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</si>
  <si>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</si>
  <si>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</si>
  <si>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</si>
  <si>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</si>
  <si>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</si>
  <si>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</si>
  <si>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</si>
  <si>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</si>
  <si>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</si>
  <si>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</si>
  <si>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</si>
  <si>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</si>
  <si>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</si>
  <si>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</si>
  <si>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</si>
  <si>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</si>
  <si>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</si>
  <si>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</si>
  <si>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</si>
  <si>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</si>
  <si>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</si>
  <si>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</si>
  <si>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</si>
  <si>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</si>
  <si>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</si>
  <si>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</si>
  <si>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</si>
  <si>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</si>
  <si>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</si>
  <si>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</si>
  <si>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</si>
  <si>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</si>
  <si>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</si>
  <si>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</si>
  <si>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</si>
  <si>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</si>
  <si>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</si>
  <si>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</si>
  <si>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</si>
  <si>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</si>
  <si>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</si>
  <si>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</si>
  <si>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</si>
  <si>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</si>
  <si>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</si>
  <si>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</si>
  <si>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</si>
  <si>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</si>
  <si>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</si>
  <si>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</si>
  <si>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</si>
  <si>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</si>
  <si>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</si>
  <si>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</si>
  <si>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</si>
  <si>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</si>
  <si>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</si>
  <si>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</si>
  <si>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</si>
  <si>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</si>
  <si>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</si>
  <si>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</si>
  <si>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</si>
  <si>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</si>
  <si>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</si>
  <si>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</si>
  <si>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</si>
  <si>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</si>
  <si>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</si>
  <si>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</si>
  <si>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</si>
  <si>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</si>
  <si>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</si>
  <si>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</si>
  <si>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</si>
  <si>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</si>
  <si>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</si>
  <si>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</si>
  <si>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</si>
  <si>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</si>
  <si>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</si>
  <si>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</si>
  <si>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</si>
  <si>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</si>
  <si>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</si>
  <si>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</si>
  <si>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</si>
  <si>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</si>
  <si>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</si>
  <si>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</si>
  <si>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</si>
  <si>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</si>
  <si>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</si>
  <si>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</si>
  <si>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</si>
  <si>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</si>
  <si>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</si>
  <si>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</si>
  <si>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</si>
  <si>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</si>
  <si>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</si>
  <si>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</si>
  <si>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</si>
  <si>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</si>
  <si>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</si>
  <si>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</si>
  <si>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</si>
  <si>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</si>
  <si>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</si>
  <si>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</si>
  <si>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</si>
  <si>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</si>
  <si>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</si>
  <si>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</si>
  <si>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</si>
  <si>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</si>
  <si>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</si>
  <si>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</si>
  <si>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</si>
  <si>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</si>
  <si>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</si>
  <si>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</si>
  <si>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</si>
  <si>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</si>
  <si>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</si>
  <si>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</si>
  <si>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</si>
  <si>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</si>
  <si>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</si>
  <si>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</si>
  <si>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</si>
  <si>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</si>
  <si>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</si>
  <si>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</si>
  <si>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</si>
  <si>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</si>
  <si>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</si>
  <si>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</si>
  <si>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</si>
  <si>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</si>
  <si>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</si>
  <si>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</si>
  <si>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</si>
  <si>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</si>
  <si>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</si>
  <si>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</si>
  <si>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</si>
  <si>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</si>
  <si>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</si>
  <si>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</si>
  <si>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</si>
  <si>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</si>
  <si>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</si>
  <si>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</si>
  <si>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</si>
  <si>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</si>
  <si>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</si>
  <si>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</si>
  <si>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</si>
  <si>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</si>
  <si>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</si>
  <si>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</si>
  <si>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</si>
  <si>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</si>
  <si>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</si>
  <si>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</si>
  <si>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</si>
  <si>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</si>
  <si>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</si>
  <si>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</si>
  <si>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</si>
  <si>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</si>
  <si>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</si>
  <si>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</si>
  <si>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</si>
  <si>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</si>
  <si>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</si>
  <si>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</si>
  <si>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</si>
  <si>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</si>
  <si>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</si>
  <si>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</si>
  <si>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</si>
  <si>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</si>
  <si>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</si>
  <si>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</si>
  <si>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</si>
  <si>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</si>
  <si>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</si>
  <si>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</si>
  <si>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</si>
  <si>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</si>
  <si>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</si>
  <si>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</si>
  <si>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</si>
  <si>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</si>
  <si>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</si>
  <si>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</si>
  <si>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</si>
  <si>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</si>
  <si>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</si>
  <si>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</si>
  <si>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</si>
  <si>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</si>
  <si>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</si>
  <si>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</si>
  <si>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</si>
  <si>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</si>
  <si>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</si>
  <si>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</si>
  <si>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</si>
  <si>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</si>
  <si>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</si>
  <si>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</si>
  <si>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</si>
  <si>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</si>
  <si>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</si>
  <si>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</si>
  <si>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</si>
  <si>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</si>
  <si>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</si>
  <si>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</si>
  <si>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</si>
  <si>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</si>
  <si>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</si>
  <si>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</si>
  <si>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</si>
  <si>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</si>
  <si>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</si>
  <si>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</si>
  <si>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</si>
  <si>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</si>
  <si>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</si>
  <si>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</si>
  <si>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</si>
  <si>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</si>
  <si>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</si>
  <si>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</si>
  <si>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</si>
  <si>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</si>
  <si>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</si>
  <si>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</si>
  <si>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</si>
  <si>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</si>
  <si>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</si>
  <si>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</si>
  <si>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</si>
  <si>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</si>
  <si>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</si>
  <si>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</si>
  <si>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</si>
  <si>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</si>
  <si>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</si>
  <si>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</si>
  <si>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</si>
  <si>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</si>
  <si>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</si>
  <si>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</si>
  <si>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</si>
  <si>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</si>
  <si>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</si>
  <si>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</si>
  <si>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</si>
  <si>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</si>
  <si>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</si>
  <si>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</si>
  <si>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</si>
  <si>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</si>
  <si>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</si>
  <si>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</si>
  <si>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</si>
  <si>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</si>
  <si>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</si>
  <si>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</si>
  <si>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</si>
  <si>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</si>
  <si>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</si>
  <si>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</si>
  <si>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</si>
  <si>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</si>
  <si>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</si>
  <si>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</si>
  <si>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</si>
  <si>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</si>
  <si>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</si>
  <si>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</si>
  <si>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</si>
  <si>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</si>
  <si>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</si>
  <si>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</si>
  <si>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</si>
  <si>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</si>
  <si>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</si>
  <si>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</si>
  <si>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</si>
  <si>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</si>
  <si>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</si>
  <si>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</si>
  <si>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</si>
  <si>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</si>
  <si>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</si>
  <si>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</si>
  <si>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</si>
  <si>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</si>
  <si>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</si>
  <si>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</si>
  <si>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</si>
  <si>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</si>
  <si>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</si>
  <si>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</si>
  <si>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</si>
  <si>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</si>
  <si>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</si>
  <si>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</si>
  <si>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</si>
  <si>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</si>
  <si>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</si>
  <si>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</si>
  <si>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</si>
  <si>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</si>
  <si>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</si>
  <si>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</si>
  <si>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</si>
  <si>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</si>
  <si>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</si>
  <si>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</si>
  <si>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</si>
  <si>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</si>
  <si>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</si>
  <si>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</si>
  <si>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</si>
  <si>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</si>
  <si>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</si>
  <si>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</si>
  <si>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</si>
  <si>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</si>
  <si>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</si>
  <si>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</si>
  <si>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</si>
  <si>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</si>
  <si>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</si>
  <si>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</si>
  <si>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</si>
  <si>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</si>
  <si>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</si>
  <si>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</si>
  <si>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</si>
  <si>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</si>
  <si>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</si>
  <si>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</si>
  <si>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</si>
  <si>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</si>
  <si>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</si>
  <si>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</si>
  <si>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</si>
  <si>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</si>
  <si>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</si>
  <si>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</si>
  <si>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</si>
  <si>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</si>
  <si>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</si>
  <si>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</si>
  <si>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</si>
  <si>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</si>
  <si>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</si>
  <si>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</si>
  <si>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</si>
  <si>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</si>
  <si>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</si>
  <si>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</si>
  <si>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</si>
  <si>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</si>
  <si>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</si>
  <si>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</si>
  <si>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</si>
  <si>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</si>
  <si>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</si>
  <si>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</si>
  <si>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</si>
  <si>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</si>
  <si>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</si>
  <si>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</si>
  <si>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</si>
  <si>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</si>
  <si>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</si>
  <si>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</si>
  <si>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</si>
  <si>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</si>
  <si>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</si>
  <si>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</si>
  <si>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</si>
  <si>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</si>
  <si>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</si>
  <si>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</si>
  <si>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</si>
  <si>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</si>
  <si>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</si>
  <si>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</si>
  <si>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</si>
  <si>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</si>
  <si>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</si>
  <si>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</si>
  <si>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</si>
  <si>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</si>
  <si>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</si>
  <si>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</si>
  <si>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</si>
  <si>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</si>
  <si>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</si>
  <si>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</si>
  <si>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</si>
  <si>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</si>
  <si>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</si>
  <si>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</si>
  <si>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</si>
  <si>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</si>
  <si>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</si>
  <si>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</si>
  <si>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</si>
  <si>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</si>
  <si>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</si>
  <si>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</si>
  <si>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</si>
  <si>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</si>
  <si>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</si>
  <si>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</si>
  <si>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</si>
  <si>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</si>
  <si>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</si>
  <si>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</si>
  <si>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</si>
  <si>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</si>
  <si>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</si>
  <si>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</si>
  <si>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</si>
  <si>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</si>
  <si>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</si>
  <si>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</si>
  <si>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</si>
  <si>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</si>
  <si>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</si>
  <si>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</si>
  <si>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</si>
  <si>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</si>
  <si>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</si>
  <si>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</si>
  <si>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</si>
  <si>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</si>
  <si>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</si>
  <si>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</si>
  <si>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</si>
  <si>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</si>
  <si>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</si>
  <si>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</si>
  <si>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</si>
  <si>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</si>
  <si>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</si>
  <si>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</si>
  <si>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</si>
  <si>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</si>
  <si>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</si>
  <si>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</si>
  <si>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</si>
  <si>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</si>
  <si>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</si>
  <si>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</si>
  <si>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</si>
  <si>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</si>
  <si>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</si>
  <si>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</si>
  <si>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</si>
  <si>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</si>
  <si>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</si>
  <si>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</si>
  <si>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</si>
  <si>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</si>
  <si>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</si>
  <si>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</si>
  <si>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</si>
  <si>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</si>
  <si>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</si>
  <si>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</si>
  <si>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</si>
  <si>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</si>
  <si>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</si>
  <si>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</si>
  <si>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</si>
  <si>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</si>
  <si>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</si>
  <si>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</si>
  <si>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</si>
  <si>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</si>
  <si>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</si>
  <si>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</si>
  <si>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</si>
  <si>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</si>
  <si>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</si>
  <si>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</si>
  <si>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</si>
  <si>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</si>
  <si>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</si>
  <si>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</si>
  <si>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</si>
  <si>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</si>
  <si>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</si>
  <si>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</si>
  <si>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</si>
  <si>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</si>
  <si>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</si>
  <si>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</si>
  <si>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</si>
  <si>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</si>
  <si>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</si>
  <si>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</si>
  <si>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</si>
  <si>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</si>
  <si>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</si>
  <si>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</si>
  <si>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</si>
  <si>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</si>
  <si>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</si>
  <si>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</si>
  <si>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</si>
  <si>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</si>
  <si>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</si>
  <si>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</si>
  <si>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</si>
  <si>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</si>
  <si>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</si>
  <si>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</si>
  <si>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</si>
  <si>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</si>
  <si>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</si>
  <si>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</si>
  <si>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</si>
  <si>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</si>
  <si>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</si>
  <si>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</si>
  <si>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</si>
  <si>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</si>
  <si>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</si>
  <si>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</si>
  <si>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</si>
  <si>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</si>
  <si>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</si>
  <si>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</si>
  <si>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</si>
  <si>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</si>
  <si>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</si>
  <si>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</si>
  <si>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</si>
  <si>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</si>
  <si>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</si>
  <si>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</si>
  <si>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</si>
  <si>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</si>
  <si>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</si>
  <si>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</si>
  <si>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</si>
  <si>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</si>
  <si>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</si>
  <si>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</si>
  <si>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</si>
  <si>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</si>
  <si>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</si>
  <si>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</si>
  <si>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</si>
  <si>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</si>
  <si>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</si>
  <si>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</si>
  <si>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</si>
  <si>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</si>
  <si>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</si>
  <si>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</si>
  <si>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</si>
  <si>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</si>
  <si>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</si>
  <si>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</si>
  <si>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</si>
  <si>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</si>
  <si>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</si>
  <si>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</si>
  <si>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</si>
  <si>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</si>
  <si>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</si>
  <si>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</si>
  <si>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</si>
  <si>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</si>
  <si>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</si>
  <si>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</si>
  <si>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</si>
  <si>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</si>
  <si>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</si>
  <si>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</si>
  <si>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</si>
  <si>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</si>
  <si>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</si>
  <si>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</si>
  <si>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</si>
  <si>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</si>
  <si>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</si>
  <si>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</si>
  <si>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</si>
  <si>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</si>
  <si>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</si>
  <si>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</si>
  <si>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</si>
  <si>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</si>
  <si>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</si>
  <si>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</si>
  <si>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</si>
  <si>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</si>
  <si>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</si>
  <si>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</si>
  <si>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</si>
  <si>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</si>
  <si>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</si>
  <si>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</si>
  <si>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</si>
  <si>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</si>
  <si>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</si>
  <si>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</si>
  <si>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</si>
  <si>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</si>
  <si>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</si>
  <si>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</si>
  <si>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</si>
  <si>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</si>
  <si>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</si>
  <si>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</si>
  <si>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</si>
  <si>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</si>
  <si>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</si>
  <si>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</si>
  <si>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</si>
  <si>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</si>
  <si>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</si>
  <si>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</si>
  <si>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</si>
  <si>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</si>
  <si>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</si>
  <si>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</si>
  <si>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</si>
  <si>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</si>
  <si>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</si>
  <si>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</si>
  <si>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</si>
  <si>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</si>
  <si>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</si>
  <si>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</si>
  <si>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</si>
  <si>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</si>
  <si>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</si>
  <si>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</si>
  <si>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</si>
  <si>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</si>
  <si>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</si>
  <si>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</si>
  <si>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</si>
  <si>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</si>
  <si>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</si>
  <si>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</si>
  <si>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</si>
  <si>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</si>
  <si>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</si>
  <si>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</si>
  <si>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</si>
  <si>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</si>
  <si>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</si>
  <si>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</si>
  <si>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</si>
  <si>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</si>
  <si>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</si>
  <si>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</si>
  <si>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</si>
  <si>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</si>
  <si>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</si>
  <si>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</si>
  <si>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</si>
  <si>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</si>
  <si>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</si>
  <si>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</si>
  <si>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</si>
  <si>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</si>
  <si>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</si>
  <si>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</si>
  <si>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</si>
  <si>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</si>
  <si>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</si>
  <si>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</si>
  <si>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</si>
  <si>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</si>
  <si>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</si>
  <si>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</si>
  <si>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</si>
  <si>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</si>
  <si>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</si>
  <si>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</si>
  <si>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</si>
  <si>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</si>
  <si>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</si>
  <si>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</si>
  <si>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</si>
  <si>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</si>
  <si>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</si>
  <si>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</si>
  <si>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</si>
  <si>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</si>
  <si>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</si>
  <si>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</si>
  <si>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</si>
  <si>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</si>
  <si>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</si>
  <si>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</si>
  <si>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</si>
  <si>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</si>
  <si>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</si>
  <si>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</si>
  <si>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</si>
  <si>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</si>
  <si>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</si>
  <si>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</si>
  <si>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</si>
  <si>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</si>
  <si>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</si>
  <si>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</si>
  <si>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</si>
  <si>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</si>
  <si>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</si>
  <si>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</si>
  <si>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</si>
  <si>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</si>
  <si>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</si>
  <si>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</si>
  <si>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</si>
  <si>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</si>
  <si>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</si>
  <si>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</si>
  <si>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</si>
  <si>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</si>
  <si>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</si>
  <si>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</si>
  <si>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</si>
  <si>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</si>
  <si>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</si>
  <si>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</si>
  <si>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</si>
  <si>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</si>
  <si>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</si>
  <si>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</si>
  <si>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</si>
  <si>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</si>
  <si>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</si>
  <si>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</si>
  <si>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</si>
  <si>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</si>
  <si>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</si>
  <si>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</si>
  <si>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</si>
  <si>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</si>
  <si>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</si>
  <si>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</si>
  <si>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</si>
  <si>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</si>
  <si>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</si>
  <si>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</si>
  <si>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</si>
  <si>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</si>
  <si>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</si>
  <si>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</si>
  <si>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</si>
  <si>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</si>
  <si>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</si>
  <si>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</si>
  <si>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</si>
  <si>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</si>
  <si>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</si>
  <si>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</si>
  <si>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</si>
  <si>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</si>
  <si>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</si>
  <si>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</si>
  <si>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</si>
  <si>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</si>
  <si>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</si>
  <si>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</si>
  <si>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</si>
  <si>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</si>
  <si>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</si>
  <si>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</si>
  <si>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</si>
  <si>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</si>
  <si>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</si>
  <si>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</si>
  <si>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</si>
  <si>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</si>
  <si>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</si>
  <si>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</si>
  <si>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</si>
  <si>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</si>
  <si>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</si>
  <si>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</si>
  <si>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</si>
  <si>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</si>
  <si>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</si>
  <si>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</si>
  <si>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</si>
  <si>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</si>
  <si>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</si>
  <si>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</si>
  <si>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</si>
  <si>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</si>
  <si>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</si>
  <si>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</si>
  <si>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</si>
  <si>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</si>
  <si>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</si>
  <si>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</si>
  <si>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</si>
  <si>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</si>
  <si>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</si>
  <si>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</si>
  <si>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</si>
  <si>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</si>
  <si>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</si>
  <si>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</si>
  <si>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</si>
  <si>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</si>
  <si>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</si>
  <si>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</si>
  <si>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</si>
  <si>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</si>
  <si>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</si>
  <si>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</si>
  <si>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</si>
  <si>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</si>
  <si>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</si>
  <si>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</si>
  <si>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</si>
  <si>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</si>
  <si>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</si>
  <si>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</si>
  <si>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</si>
  <si>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</si>
  <si>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</si>
  <si>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</si>
  <si>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</si>
  <si>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</si>
  <si>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</si>
  <si>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</si>
  <si>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</si>
  <si>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</si>
  <si>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</si>
  <si>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</si>
  <si>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</si>
  <si>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</si>
  <si>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</si>
  <si>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</si>
  <si>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</si>
  <si>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</si>
  <si>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</si>
  <si>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</si>
  <si>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</si>
  <si>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</si>
  <si>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</si>
  <si>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</si>
  <si>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</si>
  <si>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</si>
  <si>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</si>
  <si>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</si>
  <si>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</si>
  <si>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</si>
  <si>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</si>
  <si>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</si>
  <si>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</si>
  <si>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</si>
  <si>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</si>
  <si>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</si>
  <si>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</si>
  <si>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</si>
  <si>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</si>
  <si>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</si>
  <si>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</si>
  <si>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</si>
  <si>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</si>
  <si>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</si>
  <si>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</si>
  <si>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</si>
  <si>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</si>
  <si>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</si>
  <si>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</si>
  <si>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</si>
  <si>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</si>
  <si>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</si>
  <si>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</si>
  <si>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</si>
  <si>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</si>
  <si>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</si>
  <si>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</si>
  <si>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</si>
  <si>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</si>
  <si>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</si>
  <si>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</si>
  <si>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</si>
  <si>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</si>
  <si>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</si>
  <si>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</si>
  <si>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</si>
  <si>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</si>
  <si>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</si>
  <si>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</si>
  <si>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</si>
  <si>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</si>
  <si>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</si>
  <si>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</si>
  <si>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</si>
  <si>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</si>
  <si>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</si>
  <si>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</si>
  <si>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</si>
  <si>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</si>
  <si>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</si>
  <si>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</si>
  <si>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</si>
  <si>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</si>
  <si>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</si>
  <si>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</si>
  <si>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</si>
  <si>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</si>
  <si>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</si>
  <si>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</si>
  <si>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</si>
  <si>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</si>
  <si>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</si>
  <si>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</si>
  <si>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</si>
  <si>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</si>
  <si>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</si>
  <si>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</si>
  <si>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</si>
  <si>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</si>
  <si>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</si>
  <si>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</si>
  <si>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</si>
  <si>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</si>
  <si>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</si>
  <si>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</si>
  <si>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</si>
  <si>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</si>
  <si>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</si>
  <si>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</si>
  <si>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</si>
  <si>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</si>
  <si>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</si>
  <si>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</si>
  <si>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</si>
  <si>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</si>
  <si>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</si>
  <si>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</si>
  <si>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</si>
  <si>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</si>
  <si>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</si>
  <si>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</si>
  <si>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</si>
  <si>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</si>
  <si>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</si>
  <si>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</si>
  <si>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</si>
  <si>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</si>
  <si>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</si>
  <si>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</si>
  <si>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</si>
  <si>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</si>
  <si>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</si>
  <si>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</si>
  <si>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</si>
  <si>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</si>
  <si>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</si>
  <si>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</si>
  <si>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</si>
  <si>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</si>
  <si>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</si>
  <si>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</si>
  <si>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</si>
  <si>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</si>
  <si>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</si>
  <si>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</si>
  <si>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</si>
  <si>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</si>
  <si>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</si>
  <si>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</si>
  <si>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</si>
  <si>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</si>
  <si>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</si>
  <si>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</si>
  <si>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</si>
  <si>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</si>
  <si>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</si>
  <si>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</si>
  <si>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</si>
  <si>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</si>
  <si>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</si>
  <si>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</si>
  <si>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</si>
  <si>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</si>
  <si>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</si>
  <si>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</si>
  <si>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</si>
  <si>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</si>
  <si>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</si>
  <si>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</si>
  <si>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</si>
  <si>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</si>
  <si>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</si>
  <si>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</si>
  <si>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</si>
  <si>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</si>
  <si>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</si>
  <si>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</si>
  <si>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</si>
  <si>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</si>
  <si>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</si>
  <si>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</si>
  <si>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</si>
  <si>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</si>
  <si>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</si>
  <si>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</si>
  <si>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</si>
  <si>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</si>
  <si>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</si>
  <si>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</si>
  <si>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</si>
  <si>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</si>
  <si>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</si>
  <si>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</si>
  <si>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</si>
  <si>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</si>
  <si>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</si>
  <si>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</si>
  <si>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</si>
  <si>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</si>
  <si>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</si>
  <si>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</si>
  <si>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</si>
  <si>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</si>
  <si>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</si>
  <si>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</si>
  <si>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</si>
  <si>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</si>
  <si>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</si>
  <si>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</si>
  <si>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</si>
  <si>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</si>
  <si>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</si>
  <si>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</si>
  <si>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</si>
  <si>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</si>
  <si>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</si>
  <si>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</si>
  <si>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</si>
  <si>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</si>
  <si>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</si>
  <si>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</si>
  <si>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</si>
  <si>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</si>
  <si>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</si>
  <si>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</si>
  <si>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</si>
  <si>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</si>
  <si>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</si>
  <si>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</si>
  <si>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</si>
  <si>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</si>
  <si>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</si>
  <si>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</si>
  <si>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</si>
  <si>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</si>
  <si>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</si>
  <si>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</si>
  <si>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</si>
  <si>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</si>
  <si>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</si>
  <si>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</si>
  <si>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</si>
  <si>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</si>
  <si>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</si>
  <si>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</si>
  <si>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</si>
  <si>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</si>
  <si>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</si>
  <si>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</si>
  <si>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</si>
  <si>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</si>
  <si>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</si>
  <si>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</si>
  <si>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</si>
  <si>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</si>
  <si>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</si>
  <si>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</si>
  <si>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</si>
  <si>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</si>
  <si>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</si>
  <si>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</si>
  <si>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</si>
  <si>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</si>
  <si>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</si>
  <si>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</si>
  <si>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</si>
  <si>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</si>
  <si>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</si>
  <si>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</si>
  <si>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</si>
  <si>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</si>
  <si>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</si>
  <si>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</si>
  <si>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</si>
  <si>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</si>
  <si>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</si>
  <si>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</si>
  <si>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</si>
  <si>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</si>
  <si>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</si>
  <si>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</si>
  <si>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</si>
  <si>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</si>
  <si>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</si>
  <si>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</si>
  <si>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</si>
  <si>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</si>
  <si>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</si>
  <si>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</si>
  <si>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</si>
  <si>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</si>
  <si>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</si>
  <si>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</si>
  <si>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</si>
  <si>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</si>
  <si>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</si>
  <si>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</si>
  <si>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</si>
  <si>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</si>
  <si>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</si>
  <si>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</si>
  <si>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</si>
  <si>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</si>
  <si>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</si>
  <si>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</si>
  <si>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</si>
  <si>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</si>
  <si>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</si>
  <si>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</si>
  <si>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</si>
  <si>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</si>
  <si>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</si>
  <si>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</si>
  <si>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</si>
  <si>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</si>
  <si>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</si>
  <si>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</si>
  <si>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</si>
  <si>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</si>
  <si>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</si>
  <si>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</si>
  <si>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</si>
  <si>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</si>
  <si>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</si>
  <si>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</si>
  <si>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</si>
  <si>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</si>
  <si>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</si>
  <si>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</si>
  <si>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</si>
  <si>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</si>
  <si>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</si>
  <si>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</si>
  <si>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</si>
  <si>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</si>
  <si>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</si>
  <si>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</si>
  <si>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</si>
  <si>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</si>
  <si>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</si>
  <si>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</si>
  <si>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</si>
  <si>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</si>
  <si>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</si>
  <si>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</si>
  <si>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</si>
  <si>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</si>
  <si>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</si>
  <si>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</si>
  <si>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</si>
  <si>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</si>
  <si>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</si>
  <si>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</si>
  <si>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</si>
  <si>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</si>
  <si>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</si>
  <si>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</si>
  <si>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</si>
  <si>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</si>
  <si>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</si>
  <si>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</si>
  <si>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</si>
  <si>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</si>
  <si>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</si>
  <si>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</si>
  <si>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</si>
  <si>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</si>
  <si>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</si>
  <si>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</si>
  <si>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</si>
  <si>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</si>
  <si>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</si>
  <si>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</si>
  <si>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</si>
  <si>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</si>
  <si>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</si>
  <si>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</si>
  <si>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</si>
  <si>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</si>
  <si>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</si>
  <si>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</si>
  <si>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</si>
  <si>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</si>
  <si>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</si>
  <si>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</si>
  <si>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</si>
  <si>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</si>
  <si>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</si>
  <si>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</si>
  <si>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</si>
  <si>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</si>
  <si>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</si>
  <si>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</si>
  <si>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</si>
  <si>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</si>
  <si>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</si>
  <si>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</si>
  <si>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</si>
  <si>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</si>
  <si>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</si>
  <si>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</si>
  <si>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</si>
  <si>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</si>
  <si>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</si>
  <si>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</si>
  <si>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</si>
  <si>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</si>
  <si>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</si>
  <si>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</si>
  <si>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</si>
  <si>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</si>
  <si>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</si>
  <si>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</si>
  <si>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</si>
  <si>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</si>
  <si>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</si>
  <si>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</si>
  <si>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</si>
  <si>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</si>
  <si>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</si>
  <si>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</si>
  <si>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</si>
  <si>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</si>
  <si>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</si>
  <si>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</si>
  <si>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</si>
  <si>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</si>
  <si>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</si>
  <si>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</si>
  <si>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</si>
  <si>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</si>
  <si>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</si>
  <si>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</si>
  <si>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</si>
  <si>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</si>
  <si>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</si>
  <si>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</si>
  <si>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</si>
  <si>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</si>
  <si>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</si>
  <si>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</si>
  <si>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</si>
  <si>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</si>
  <si>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</si>
  <si>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</si>
  <si>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</si>
  <si>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</si>
  <si>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</si>
  <si>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</si>
  <si>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</si>
  <si>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</si>
  <si>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</si>
  <si>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</si>
  <si>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</si>
  <si>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</si>
  <si>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</si>
  <si>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</si>
  <si>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</si>
  <si>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</si>
  <si>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</si>
  <si>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</si>
  <si>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</si>
  <si>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</si>
  <si>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</si>
  <si>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</si>
  <si>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</si>
  <si>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</si>
  <si>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</si>
  <si>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</si>
  <si>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</si>
  <si>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</si>
  <si>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</si>
  <si>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</si>
  <si>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</si>
  <si>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</si>
  <si>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</si>
  <si>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</si>
  <si>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</si>
  <si>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</si>
  <si>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</si>
  <si>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</si>
  <si>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</si>
  <si>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</si>
  <si>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</si>
  <si>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</si>
  <si>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</si>
  <si>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</si>
  <si>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</si>
  <si>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</si>
  <si>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</si>
  <si>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</si>
  <si>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</si>
  <si>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</si>
  <si>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</si>
  <si>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</si>
  <si>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</si>
  <si>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</si>
  <si>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</si>
  <si>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</si>
  <si>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</si>
  <si>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</si>
  <si>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</si>
  <si>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</si>
  <si>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</si>
  <si>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</si>
  <si>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</si>
  <si>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</si>
  <si>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</si>
  <si>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</si>
  <si>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</si>
  <si>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</si>
  <si>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</si>
  <si>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</si>
  <si>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</si>
  <si>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</si>
  <si>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</si>
  <si>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</si>
  <si>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</si>
  <si>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</si>
  <si>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</si>
  <si>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</si>
  <si>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</si>
  <si>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</si>
  <si>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</si>
  <si>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</si>
  <si>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</si>
  <si>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</si>
  <si>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</si>
  <si>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</si>
  <si>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</si>
  <si>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</si>
  <si>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</si>
  <si>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</si>
  <si>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</si>
  <si>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</si>
  <si>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</si>
  <si>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</si>
  <si>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</si>
  <si>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</si>
  <si>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</si>
  <si>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</si>
  <si>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</si>
  <si>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</si>
  <si>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</si>
  <si>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</si>
  <si>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</si>
  <si>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</si>
  <si>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</si>
  <si>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</si>
  <si>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</si>
  <si>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</si>
  <si>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</si>
  <si>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</si>
  <si>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</si>
  <si>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</si>
  <si>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</si>
  <si>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</si>
  <si>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</si>
  <si>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</si>
  <si>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</si>
  <si>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</si>
  <si>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</si>
  <si>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</si>
  <si>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</si>
  <si>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</si>
  <si>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</si>
  <si>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</si>
  <si>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</si>
  <si>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</si>
  <si>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</si>
  <si>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</si>
  <si>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</si>
  <si>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</si>
  <si>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</si>
  <si>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</si>
  <si>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</si>
  <si>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</si>
  <si>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</si>
  <si>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</si>
  <si>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</si>
  <si>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</si>
  <si>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</si>
  <si>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</si>
  <si>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</si>
  <si>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</si>
  <si>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</si>
  <si>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</si>
  <si>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</si>
  <si>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</si>
  <si>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</si>
  <si>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</si>
  <si>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</si>
  <si>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</si>
  <si>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</si>
  <si>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</si>
  <si>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</si>
  <si>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</si>
  <si>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</si>
  <si>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</si>
  <si>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</si>
  <si>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</si>
  <si>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</si>
  <si>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</si>
  <si>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</si>
  <si>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</si>
  <si>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</si>
  <si>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</si>
  <si>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</si>
  <si>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</si>
  <si>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</si>
  <si>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</si>
  <si>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</si>
  <si>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</si>
  <si>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</si>
  <si>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</si>
  <si>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</si>
  <si>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</si>
  <si>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</si>
  <si>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</si>
  <si>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</si>
  <si>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</si>
  <si>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</si>
  <si>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</si>
  <si>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</si>
  <si>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</si>
  <si>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</si>
  <si>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</si>
  <si>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</si>
  <si>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</si>
  <si>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</si>
  <si>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</si>
  <si>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</si>
  <si>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</si>
  <si>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</si>
  <si>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</si>
  <si>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</si>
  <si>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</si>
  <si>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</si>
  <si>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</si>
  <si>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</si>
  <si>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</si>
  <si>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</si>
  <si>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</si>
  <si>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</si>
  <si>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</si>
  <si>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</si>
  <si>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</si>
  <si>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</si>
  <si>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</si>
  <si>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</si>
  <si>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</si>
  <si>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</si>
  <si>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</si>
  <si>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</si>
  <si>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</si>
  <si>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</si>
  <si>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</si>
  <si>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</si>
  <si>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</si>
  <si>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</si>
  <si>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</si>
  <si>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</si>
  <si>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</si>
  <si>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</si>
  <si>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</si>
  <si>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</si>
  <si>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</si>
  <si>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</si>
  <si>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</si>
  <si>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</si>
  <si>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</si>
  <si>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</si>
  <si>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</si>
  <si>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</si>
  <si>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</si>
  <si>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</si>
  <si>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</si>
  <si>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</si>
  <si>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</si>
  <si>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</si>
  <si>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</si>
  <si>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</si>
  <si>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</si>
  <si>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</si>
  <si>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</si>
  <si>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</si>
  <si>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</si>
  <si>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</si>
  <si>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</si>
  <si>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</si>
  <si>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</si>
  <si>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</si>
  <si>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</si>
  <si>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</si>
  <si>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</si>
  <si>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</si>
  <si>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</si>
  <si>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</si>
  <si>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</si>
  <si>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</si>
  <si>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</si>
  <si>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</si>
  <si>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</si>
  <si>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</si>
  <si>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</si>
  <si>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</si>
  <si>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</si>
  <si>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</si>
  <si>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</si>
  <si>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</si>
  <si>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</si>
  <si>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</si>
  <si>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</si>
  <si>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</si>
  <si>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</si>
  <si>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</si>
  <si>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</si>
  <si>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</si>
  <si>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</si>
  <si>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</si>
  <si>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</si>
  <si>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</si>
  <si>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</si>
  <si>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</si>
  <si>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</si>
  <si>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</si>
  <si>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</si>
  <si>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</si>
  <si>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</si>
  <si>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</si>
  <si>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</si>
  <si>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</si>
  <si>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</si>
  <si>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</si>
  <si>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</si>
  <si>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</si>
  <si>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</si>
  <si>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</si>
  <si>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</si>
  <si>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</si>
  <si>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</si>
  <si>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</si>
  <si>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</si>
  <si>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</si>
  <si>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</si>
  <si>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</si>
  <si>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</si>
  <si>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</si>
  <si>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</si>
  <si>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</si>
  <si>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</si>
  <si>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</si>
  <si>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</si>
  <si>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</si>
  <si>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</si>
  <si>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</si>
  <si>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</si>
  <si>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</si>
  <si>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</si>
  <si>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</si>
  <si>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</si>
  <si>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</si>
  <si>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</si>
  <si>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</si>
  <si>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</si>
  <si>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</si>
  <si>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</si>
  <si>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</si>
  <si>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</si>
  <si>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</si>
  <si>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</si>
  <si>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</si>
  <si>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</si>
  <si>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</si>
  <si>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</si>
  <si>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</si>
  <si>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</si>
  <si>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</si>
  <si>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</si>
  <si>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</si>
  <si>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</si>
  <si>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</si>
  <si>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</si>
  <si>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</si>
  <si>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</si>
  <si>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</si>
  <si>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</si>
  <si>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</si>
  <si>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</si>
  <si>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</si>
  <si>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</si>
  <si>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</si>
  <si>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</si>
  <si>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</si>
  <si>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</si>
  <si>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</si>
  <si>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</si>
  <si>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</si>
  <si>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</si>
  <si>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</si>
  <si>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</si>
  <si>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</si>
  <si>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</si>
  <si>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</si>
  <si>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</si>
  <si>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</si>
  <si>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</si>
  <si>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</si>
  <si>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</si>
  <si>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</si>
  <si>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</si>
  <si>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</si>
  <si>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</si>
  <si>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</si>
  <si>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</si>
  <si>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</si>
  <si>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</si>
  <si>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</si>
  <si>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</si>
  <si>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</si>
  <si>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</si>
  <si>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</si>
  <si>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</si>
  <si>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</si>
  <si>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</si>
  <si>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</si>
  <si>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</si>
  <si>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</si>
  <si>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</si>
  <si>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</si>
  <si>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</si>
  <si>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</si>
  <si>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</si>
  <si>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</si>
  <si>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</si>
  <si>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</si>
  <si>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</si>
  <si>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</si>
  <si>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</si>
  <si>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</si>
  <si>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</si>
  <si>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</si>
  <si>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</si>
  <si>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</si>
  <si>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</si>
  <si>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</si>
  <si>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</si>
  <si>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</si>
  <si>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</si>
  <si>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</si>
  <si>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</si>
  <si>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</si>
  <si>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</si>
  <si>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</si>
  <si>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</si>
  <si>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</si>
  <si>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</si>
  <si>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</si>
  <si>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</si>
  <si>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</si>
  <si>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</si>
  <si>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</si>
  <si>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</si>
  <si>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</si>
  <si>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</si>
  <si>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</si>
  <si>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</si>
  <si>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</si>
  <si>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</si>
  <si>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</si>
  <si>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</si>
  <si>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</si>
  <si>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</si>
  <si>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</si>
  <si>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</si>
  <si>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</si>
  <si>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</si>
  <si>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</si>
  <si>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</si>
  <si>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</si>
  <si>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</si>
  <si>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</si>
  <si>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</si>
  <si>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</si>
  <si>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</si>
  <si>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</si>
  <si>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</si>
  <si>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</si>
  <si>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</si>
  <si>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</si>
  <si>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</si>
  <si>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</si>
  <si>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</si>
  <si>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</si>
  <si>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</si>
  <si>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</si>
  <si>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</si>
  <si>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</si>
  <si>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</si>
  <si>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</si>
  <si>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</si>
  <si>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</si>
  <si>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</si>
  <si>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</si>
  <si>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</si>
  <si>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</si>
  <si>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</si>
  <si>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</si>
  <si>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</si>
  <si>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</si>
  <si>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</si>
  <si>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</si>
  <si>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</si>
  <si>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</si>
  <si>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</si>
  <si>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</si>
  <si>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</si>
  <si>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</si>
  <si>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</si>
  <si>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</si>
  <si>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</si>
  <si>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</si>
  <si>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</si>
  <si>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</si>
  <si>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</si>
  <si>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</si>
  <si>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</si>
  <si>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</si>
  <si>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</si>
  <si>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</si>
  <si>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</si>
  <si>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</si>
  <si>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</si>
  <si>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</si>
  <si>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</si>
  <si>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</si>
  <si>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</si>
  <si>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</si>
  <si>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</si>
  <si>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</si>
  <si>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</si>
  <si>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</si>
  <si>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</si>
  <si>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</si>
  <si>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</si>
  <si>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</si>
  <si>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</si>
  <si>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</si>
  <si>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</si>
  <si>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</si>
  <si>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</si>
  <si>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</si>
  <si>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</si>
  <si>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</si>
  <si>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</si>
  <si>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</si>
  <si>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</si>
  <si>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</si>
  <si>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</si>
  <si>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</si>
  <si>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</si>
  <si>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</si>
  <si>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</si>
  <si>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</si>
  <si>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</si>
  <si>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</si>
  <si>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</si>
  <si>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</si>
  <si>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</si>
  <si>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</si>
  <si>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</si>
  <si>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</si>
  <si>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</si>
  <si>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</si>
  <si>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</si>
  <si>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</si>
  <si>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</si>
  <si>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</si>
  <si>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</si>
  <si>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</si>
  <si>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</si>
  <si>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</si>
  <si>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</si>
  <si>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</si>
  <si>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</si>
  <si>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</si>
  <si>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</si>
  <si>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</si>
  <si>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</si>
  <si>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</si>
  <si>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</si>
  <si>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</si>
  <si>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</si>
  <si>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</si>
  <si>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</si>
  <si>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</si>
  <si>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</si>
  <si>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</si>
  <si>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</si>
  <si>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</si>
  <si>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</si>
  <si>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</si>
  <si>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</si>
  <si>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</si>
  <si>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</si>
  <si>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</si>
  <si>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</si>
  <si>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</si>
  <si>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</si>
  <si>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</si>
  <si>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</si>
  <si>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</si>
  <si>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</si>
  <si>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</si>
  <si>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</si>
  <si>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</si>
  <si>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</si>
  <si>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</si>
  <si>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</si>
  <si>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</si>
  <si>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</si>
  <si>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</si>
  <si>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</si>
  <si>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</si>
  <si>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</si>
  <si>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</si>
  <si>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</si>
  <si>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</si>
  <si>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</si>
  <si>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</si>
  <si>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</si>
  <si>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</si>
  <si>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</si>
  <si>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</si>
  <si>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</si>
  <si>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</si>
  <si>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</si>
  <si>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</si>
  <si>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</si>
  <si>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</si>
  <si>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</si>
  <si>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</si>
  <si>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</si>
  <si>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</si>
  <si>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</si>
  <si>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</si>
  <si>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</si>
  <si>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</si>
  <si>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</si>
  <si>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</si>
  <si>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</si>
  <si>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</si>
  <si>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</si>
  <si>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</si>
  <si>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</si>
  <si>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</si>
  <si>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</si>
  <si>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</si>
  <si>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</si>
  <si>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</si>
  <si>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</si>
  <si>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</si>
  <si>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</si>
  <si>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</si>
  <si>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</si>
  <si>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</si>
  <si>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</si>
  <si>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</si>
  <si>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</si>
  <si>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</si>
  <si>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</si>
  <si>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</si>
  <si>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</si>
  <si>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</si>
  <si>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</si>
  <si>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</si>
  <si>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</si>
  <si>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</si>
  <si>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</si>
  <si>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</si>
  <si>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</si>
  <si>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</si>
  <si>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</si>
  <si>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</si>
  <si>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</si>
  <si>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</si>
  <si>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</si>
  <si>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</si>
  <si>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</si>
  <si>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</si>
  <si>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</si>
  <si>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</si>
  <si>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</si>
  <si>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</si>
  <si>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</si>
  <si>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</si>
  <si>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</si>
  <si>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</si>
  <si>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</si>
  <si>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</si>
  <si>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</si>
  <si>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</si>
  <si>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</si>
  <si>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</si>
  <si>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</si>
  <si>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</si>
  <si>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</si>
  <si>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</si>
  <si>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</si>
  <si>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</si>
  <si>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</si>
  <si>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</si>
  <si>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</si>
  <si>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</si>
  <si>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</si>
  <si>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</si>
  <si>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</si>
  <si>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</si>
  <si>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</si>
  <si>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</si>
  <si>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</si>
  <si>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</si>
  <si>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</si>
  <si>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</si>
  <si>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</si>
  <si>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</si>
  <si>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</si>
  <si>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</si>
  <si>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</si>
  <si>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</si>
  <si>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</si>
  <si>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</si>
  <si>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</si>
  <si>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</si>
  <si>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</si>
  <si>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</si>
  <si>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</si>
  <si>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</si>
  <si>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</si>
  <si>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</si>
  <si>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</si>
  <si>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</si>
  <si>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</si>
  <si>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</si>
  <si>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</si>
  <si>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</si>
  <si>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</si>
  <si>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</si>
  <si>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</si>
  <si>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</si>
  <si>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</si>
  <si>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</si>
  <si>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</si>
  <si>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</si>
  <si>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</si>
  <si>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</si>
  <si>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</si>
  <si>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</si>
  <si>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</si>
  <si>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</si>
  <si>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</si>
  <si>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</si>
  <si>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</si>
  <si>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</si>
  <si>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</si>
  <si>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</si>
  <si>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</si>
  <si>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</si>
  <si>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</si>
  <si>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</si>
  <si>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</si>
  <si>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</si>
  <si>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</si>
  <si>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</si>
  <si>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</si>
  <si>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</si>
  <si>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</si>
  <si>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</si>
  <si>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</si>
  <si>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</si>
  <si>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</si>
  <si>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</si>
  <si>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</si>
  <si>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</si>
  <si>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</si>
  <si>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</si>
  <si>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</si>
  <si>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</si>
  <si>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</si>
  <si>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</si>
  <si>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</si>
  <si>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</si>
  <si>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</si>
  <si>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</si>
  <si>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</si>
  <si>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</si>
  <si>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</si>
  <si>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</si>
  <si>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</si>
  <si>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</si>
  <si>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</si>
  <si>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</si>
  <si>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</si>
  <si>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</si>
  <si>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</si>
  <si>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</si>
  <si>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</si>
  <si>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</si>
  <si>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</si>
  <si>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</si>
  <si>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</si>
  <si>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</si>
  <si>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</si>
  <si>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</si>
  <si>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</si>
  <si>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</si>
  <si>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</si>
  <si>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</si>
  <si>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</si>
  <si>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</si>
  <si>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</si>
  <si>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</si>
  <si>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</si>
  <si>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</si>
  <si>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</si>
  <si>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</si>
  <si>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</si>
  <si>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</si>
  <si>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</si>
  <si>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</si>
  <si>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</si>
  <si>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</si>
  <si>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</si>
  <si>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</si>
  <si>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</si>
  <si>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</si>
  <si>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</si>
  <si>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</si>
  <si>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</si>
  <si>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</si>
  <si>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</si>
  <si>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</si>
  <si>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</si>
  <si>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</si>
  <si>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</si>
  <si>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</si>
  <si>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</si>
  <si>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</si>
  <si>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</si>
  <si>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</si>
  <si>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</si>
  <si>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</si>
  <si>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</si>
  <si>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</si>
  <si>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</si>
  <si>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</si>
  <si>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</si>
  <si>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</si>
  <si>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</si>
  <si>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</si>
  <si>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</si>
  <si>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</si>
  <si>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</si>
  <si>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</si>
  <si>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</si>
  <si>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</si>
  <si>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</si>
  <si>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</si>
  <si>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</si>
  <si>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</si>
  <si>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</si>
  <si>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</si>
  <si>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</si>
  <si>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</si>
  <si>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</si>
  <si>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</si>
  <si>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</si>
  <si>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</si>
  <si>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</si>
  <si>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</si>
  <si>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</si>
  <si>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</si>
  <si>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</si>
  <si>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</si>
  <si>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</si>
  <si>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</si>
  <si>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</si>
  <si>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</si>
  <si>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</si>
  <si>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</si>
  <si>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</si>
  <si>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</si>
  <si>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</si>
  <si>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</si>
  <si>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</si>
  <si>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</si>
  <si>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</si>
  <si>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</si>
  <si>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</si>
  <si>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</si>
  <si>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</si>
  <si>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</si>
  <si>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</si>
  <si>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</si>
  <si>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</si>
  <si>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</si>
  <si>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</si>
  <si>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</si>
  <si>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</si>
  <si>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</si>
  <si>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</si>
  <si>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</si>
  <si>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</si>
  <si>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</si>
  <si>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</si>
  <si>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</si>
  <si>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</si>
  <si>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</si>
  <si>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</si>
  <si>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</si>
  <si>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</si>
  <si>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</si>
  <si>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</si>
  <si>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</si>
  <si>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</si>
  <si>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</si>
  <si>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</si>
  <si>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</si>
  <si>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</si>
  <si>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</si>
  <si>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</si>
  <si>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</si>
  <si>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</si>
  <si>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</si>
  <si>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</si>
  <si>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</si>
  <si>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</si>
  <si>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</si>
  <si>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</si>
  <si>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</si>
  <si>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</si>
  <si>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</si>
  <si>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</si>
  <si>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</si>
  <si>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</si>
  <si>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</si>
  <si>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</si>
  <si>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</si>
  <si>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</si>
  <si>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</si>
  <si>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</si>
  <si>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</si>
  <si>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</si>
  <si>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</si>
  <si>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</si>
  <si>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</si>
  <si>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</si>
  <si>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</si>
  <si>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</si>
  <si>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</si>
  <si>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</si>
  <si>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</si>
  <si>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</si>
  <si>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</si>
  <si>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</si>
  <si>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</si>
  <si>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</si>
  <si>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</si>
  <si>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</si>
  <si>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</si>
  <si>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</si>
  <si>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</si>
  <si>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</si>
  <si>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</si>
  <si>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</si>
  <si>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</si>
  <si>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</si>
  <si>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</si>
  <si>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</si>
  <si>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</si>
  <si>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</si>
  <si>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</si>
  <si>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</si>
  <si>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</si>
  <si>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</si>
  <si>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</si>
  <si>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</si>
  <si>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</si>
  <si>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</si>
  <si>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</si>
  <si>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</si>
  <si>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</si>
  <si>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</si>
  <si>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</si>
  <si>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</si>
  <si>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</si>
  <si>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</si>
  <si>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</si>
  <si>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</si>
  <si>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</si>
  <si>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</si>
  <si>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</si>
  <si>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</si>
  <si>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</si>
  <si>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</si>
  <si>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</si>
  <si>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</si>
  <si>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</si>
  <si>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</si>
  <si>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</si>
  <si>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</si>
  <si>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</si>
  <si>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</si>
  <si>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</si>
  <si>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</si>
  <si>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</si>
  <si>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</si>
  <si>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</si>
  <si>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</si>
  <si>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</si>
  <si>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</si>
  <si>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</si>
  <si>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</si>
  <si>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</si>
  <si>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</si>
  <si>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</si>
  <si>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</si>
  <si>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</si>
  <si>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</si>
  <si>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</si>
  <si>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</si>
  <si>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</si>
  <si>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</si>
  <si>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</si>
  <si>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</si>
  <si>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</si>
  <si>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</si>
  <si>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</si>
  <si>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</si>
  <si>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</si>
  <si>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</si>
  <si>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</si>
  <si>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</si>
  <si>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</si>
  <si>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</si>
  <si>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</si>
  <si>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</si>
  <si>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</si>
  <si>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</si>
  <si>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</si>
  <si>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</si>
  <si>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</si>
  <si>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</si>
  <si>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</si>
  <si>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</si>
  <si>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</si>
  <si>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</si>
  <si>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</si>
  <si>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</si>
  <si>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</si>
  <si>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</si>
  <si>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</si>
  <si>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</si>
  <si>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</si>
  <si>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</si>
  <si>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</si>
  <si>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</si>
  <si>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</si>
  <si>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</si>
  <si>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</si>
  <si>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</si>
  <si>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</si>
  <si>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</si>
  <si>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</si>
  <si>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</si>
  <si>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</si>
  <si>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</si>
  <si>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</si>
  <si>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</si>
  <si>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</si>
  <si>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</si>
  <si>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</si>
  <si>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</si>
  <si>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</si>
  <si>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</si>
  <si>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</si>
  <si>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</si>
  <si>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</si>
  <si>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</si>
  <si>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</si>
  <si>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</si>
  <si>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</si>
  <si>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</si>
  <si>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</si>
  <si>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</si>
  <si>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</si>
  <si>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</si>
  <si>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</si>
  <si>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</si>
  <si>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</si>
  <si>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</si>
  <si>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</si>
  <si>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</si>
  <si>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</si>
  <si>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</si>
  <si>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</si>
  <si>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</si>
  <si>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</si>
  <si>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</si>
  <si>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</si>
  <si>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</si>
  <si>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</si>
  <si>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</si>
  <si>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</si>
  <si>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</si>
  <si>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</si>
  <si>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</si>
  <si>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</si>
  <si>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</si>
  <si>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</si>
  <si>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</si>
  <si>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</si>
  <si>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</si>
  <si>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</si>
  <si>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</si>
  <si>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</si>
  <si>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</si>
  <si>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</si>
  <si>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</si>
  <si>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</si>
  <si>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</si>
  <si>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</si>
  <si>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</si>
  <si>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</si>
  <si>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</si>
  <si>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</si>
  <si>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</si>
  <si>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</si>
  <si>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</si>
  <si>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</si>
  <si>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</si>
  <si>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</si>
  <si>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</si>
  <si>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</si>
  <si>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</si>
  <si>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</si>
  <si>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</si>
  <si>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</si>
  <si>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</si>
  <si>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</si>
  <si>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</si>
  <si>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</si>
  <si>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</si>
  <si>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</si>
  <si>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</si>
  <si>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</si>
  <si>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</si>
  <si>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</si>
  <si>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</si>
  <si>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</si>
  <si>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</si>
  <si>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</si>
  <si>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</si>
  <si>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</si>
  <si>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</si>
  <si>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</si>
  <si>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</si>
  <si>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</si>
  <si>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</si>
  <si>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</si>
  <si>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</si>
  <si>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</si>
  <si>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</si>
  <si>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</si>
  <si>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</si>
  <si>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</si>
  <si>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</si>
  <si>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</si>
  <si>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</si>
  <si>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</si>
  <si>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</si>
  <si>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</si>
  <si>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</si>
  <si>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</si>
  <si>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</si>
  <si>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</si>
  <si>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</si>
  <si>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</si>
  <si>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</si>
  <si>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</si>
  <si>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</si>
  <si>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</si>
  <si>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</si>
  <si>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</si>
  <si>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</si>
  <si>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</si>
  <si>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</si>
  <si>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</si>
  <si>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</si>
  <si>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</si>
  <si>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</si>
  <si>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</si>
  <si>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</si>
  <si>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</si>
  <si>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</si>
  <si>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</si>
  <si>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</si>
  <si>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</si>
  <si>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</si>
  <si>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</si>
  <si>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</si>
  <si>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</si>
  <si>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</si>
  <si>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</si>
  <si>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</si>
  <si>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</si>
  <si>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</si>
  <si>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</si>
  <si>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</si>
  <si>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</si>
  <si>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</si>
  <si>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</si>
  <si>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</si>
  <si>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</si>
  <si>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</si>
  <si>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</si>
  <si>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</si>
  <si>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</si>
  <si>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</si>
  <si>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</si>
  <si>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</si>
  <si>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</si>
  <si>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</si>
  <si>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</si>
  <si>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</si>
  <si>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</si>
  <si>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</si>
  <si>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</si>
  <si>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</si>
  <si>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</si>
  <si>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</si>
  <si>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</si>
  <si>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</si>
  <si>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</si>
  <si>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</si>
  <si>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</si>
  <si>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</si>
  <si>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</si>
  <si>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</si>
  <si>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</si>
  <si>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</si>
  <si>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</si>
  <si>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</si>
  <si>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</si>
  <si>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</si>
  <si>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</si>
  <si>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</si>
  <si>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</si>
  <si>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</si>
  <si>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</si>
  <si>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</si>
  <si>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</si>
  <si>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</si>
  <si>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</si>
  <si>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</si>
  <si>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</si>
  <si>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</si>
  <si>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</si>
  <si>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</si>
  <si>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</si>
  <si>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</si>
  <si>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</si>
  <si>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</si>
  <si>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</si>
  <si>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</si>
  <si>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</si>
  <si>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</si>
  <si>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</si>
  <si>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</si>
  <si>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</si>
  <si>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</si>
  <si>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</si>
  <si>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</si>
  <si>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</si>
  <si>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</si>
  <si>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</si>
  <si>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</si>
  <si>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</si>
  <si>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</si>
  <si>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</si>
  <si>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</si>
  <si>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</si>
  <si>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</si>
  <si>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</si>
  <si>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</si>
  <si>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</si>
  <si>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</si>
  <si>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</si>
  <si>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</si>
  <si>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</si>
  <si>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</si>
  <si>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</si>
  <si>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</si>
  <si>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</si>
  <si>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</si>
  <si>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</si>
  <si>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</si>
  <si>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</si>
  <si>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</si>
  <si>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</si>
  <si>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</si>
  <si>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</si>
  <si>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</si>
  <si>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</si>
  <si>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</si>
  <si>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</si>
  <si>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</si>
  <si>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</si>
  <si>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</si>
  <si>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</si>
  <si>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</si>
  <si>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</si>
  <si>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</si>
  <si>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</si>
  <si>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</si>
  <si>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</si>
  <si>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</si>
  <si>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</si>
  <si>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</si>
  <si>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</si>
  <si>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</si>
  <si>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</si>
  <si>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</si>
  <si>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</si>
  <si>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</si>
  <si>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</si>
  <si>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</si>
  <si>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</si>
  <si>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</si>
  <si>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</si>
  <si>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</si>
  <si>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</si>
  <si>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</si>
  <si>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</si>
  <si>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</si>
  <si>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</si>
  <si>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</si>
  <si>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</si>
  <si>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</si>
  <si>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</si>
  <si>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</si>
  <si>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</si>
  <si>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</si>
  <si>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</si>
  <si>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</si>
  <si>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</si>
  <si>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</si>
  <si>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</si>
  <si>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</si>
  <si>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</si>
  <si>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</si>
  <si>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</si>
  <si>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</si>
  <si>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</si>
  <si>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</si>
  <si>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</si>
  <si>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</si>
  <si>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</si>
  <si>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</si>
  <si>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</si>
  <si>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</si>
  <si>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</si>
  <si>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</si>
  <si>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</si>
  <si>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</si>
  <si>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</si>
  <si>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</si>
  <si>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</si>
  <si>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</si>
  <si>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</si>
  <si>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</si>
  <si>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</si>
  <si>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</si>
  <si>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</si>
  <si>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</si>
  <si>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</si>
  <si>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</si>
  <si>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</si>
  <si>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</si>
  <si>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</si>
  <si>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</si>
  <si>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</si>
  <si>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</si>
  <si>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</si>
  <si>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</si>
  <si>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</si>
  <si>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</si>
  <si>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</si>
  <si>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</si>
  <si>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</si>
  <si>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</si>
  <si>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</si>
  <si>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</si>
  <si>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</si>
  <si>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</si>
  <si>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</si>
  <si>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</si>
  <si>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</si>
  <si>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</si>
  <si>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</si>
  <si>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</si>
  <si>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</si>
  <si>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</si>
  <si>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</si>
  <si>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</si>
  <si>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</si>
  <si>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</si>
  <si>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</si>
  <si>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</si>
  <si>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</si>
  <si>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</si>
  <si>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</si>
  <si>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</si>
  <si>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</si>
  <si>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</si>
  <si>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</si>
  <si>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</si>
  <si>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</si>
  <si>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</si>
  <si>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</si>
  <si>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</si>
  <si>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</si>
  <si>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</si>
  <si>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</si>
  <si>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</si>
  <si>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</si>
  <si>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</si>
  <si>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</si>
  <si>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</si>
  <si>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</si>
  <si>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</si>
  <si>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</si>
  <si>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</si>
  <si>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</si>
  <si>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</si>
  <si>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</si>
  <si>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</si>
  <si>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</si>
  <si>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</si>
  <si>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</si>
  <si>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</si>
  <si>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</si>
  <si>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</si>
  <si>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</si>
  <si>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</si>
  <si>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</si>
  <si>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</si>
  <si>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</si>
  <si>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</si>
  <si>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</si>
  <si>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</si>
  <si>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</si>
  <si>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</si>
  <si>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</si>
  <si>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</si>
  <si>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</si>
  <si>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</si>
  <si>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</si>
  <si>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</si>
  <si>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</si>
  <si>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</si>
  <si>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</si>
  <si>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</si>
  <si>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</si>
  <si>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</si>
  <si>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</si>
  <si>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</si>
  <si>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</si>
  <si>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</si>
  <si>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</si>
  <si>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</si>
  <si>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</si>
  <si>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</si>
  <si>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</si>
  <si>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</si>
  <si>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</si>
  <si>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</si>
  <si>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</si>
  <si>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</si>
  <si>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</si>
  <si>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</si>
  <si>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</si>
  <si>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</si>
  <si>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</si>
  <si>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</si>
  <si>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</si>
  <si>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</si>
  <si>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</si>
  <si>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</si>
  <si>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</si>
  <si>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</si>
  <si>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</si>
  <si>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</si>
  <si>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</si>
  <si>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</si>
  <si>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</si>
  <si>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</si>
  <si>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</si>
  <si>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</si>
  <si>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</si>
  <si>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</si>
  <si>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</si>
  <si>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</si>
  <si>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</si>
  <si>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</si>
  <si>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</si>
  <si>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</si>
  <si>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</si>
  <si>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</si>
  <si>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</si>
  <si>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</si>
  <si>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</si>
  <si>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</si>
  <si>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</si>
  <si>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</si>
  <si>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</si>
  <si>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</si>
  <si>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</si>
  <si>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</si>
  <si>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</si>
  <si>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</si>
  <si>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</si>
  <si>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</si>
  <si>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</si>
  <si>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</si>
  <si>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</si>
  <si>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</si>
  <si>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</si>
  <si>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</si>
  <si>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</si>
  <si>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</si>
  <si>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</si>
  <si>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</si>
  <si>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</si>
  <si>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</si>
  <si>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</si>
  <si>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</si>
  <si>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</si>
  <si>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</si>
  <si>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</si>
  <si>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</si>
  <si>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</si>
  <si>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</si>
  <si>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</si>
  <si>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</si>
  <si>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</si>
  <si>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</si>
  <si>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</si>
  <si>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</si>
  <si>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</si>
  <si>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</si>
  <si>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</si>
  <si>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</si>
  <si>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</si>
  <si>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</si>
  <si>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</si>
  <si>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</si>
  <si>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</si>
  <si>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</si>
  <si>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</si>
  <si>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</si>
  <si>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</si>
  <si>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</si>
  <si>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</si>
  <si>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</si>
  <si>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</si>
  <si>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</si>
  <si>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</si>
  <si>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</si>
  <si>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</si>
  <si>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</si>
  <si>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</si>
  <si>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</si>
  <si>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</si>
  <si>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</si>
  <si>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</si>
  <si>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</si>
  <si>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</si>
  <si>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</si>
  <si>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</si>
  <si>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</si>
  <si>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</si>
  <si>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</si>
  <si>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</si>
  <si>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</si>
  <si>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</si>
  <si>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</si>
  <si>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</si>
  <si>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</si>
  <si>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</si>
  <si>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</si>
  <si>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</si>
  <si>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</si>
  <si>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</si>
  <si>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</si>
  <si>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</si>
  <si>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</si>
  <si>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</si>
  <si>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</si>
  <si>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</si>
  <si>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</si>
  <si>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</si>
  <si>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</si>
  <si>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</si>
  <si>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</si>
  <si>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</si>
  <si>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</si>
  <si>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</si>
  <si>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</si>
  <si>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</si>
  <si>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</si>
  <si>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</si>
  <si>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</si>
  <si>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</si>
  <si>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</si>
  <si>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</si>
  <si>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</si>
  <si>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</si>
  <si>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</si>
  <si>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</si>
  <si>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</si>
  <si>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</si>
  <si>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</si>
  <si>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</si>
  <si>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</si>
  <si>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</si>
  <si>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</si>
  <si>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</si>
  <si>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</si>
  <si>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</si>
  <si>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</si>
  <si>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</si>
  <si>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</si>
  <si>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</si>
  <si>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</si>
  <si>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</si>
  <si>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</si>
  <si>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</si>
  <si>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</si>
  <si>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</si>
  <si>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</si>
  <si>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</si>
  <si>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</si>
  <si>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</si>
  <si>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</si>
  <si>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</si>
  <si>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</si>
  <si>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</si>
  <si>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</si>
  <si>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</si>
  <si>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</si>
  <si>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</si>
  <si>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</si>
  <si>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</si>
  <si>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</si>
  <si>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</si>
  <si>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</si>
  <si>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</si>
  <si>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</si>
  <si>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</si>
  <si>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</si>
  <si>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</si>
  <si>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</si>
  <si>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</si>
  <si>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</si>
  <si>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</si>
  <si>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</si>
  <si>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</si>
  <si>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</si>
  <si>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</si>
  <si>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</si>
  <si>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</si>
  <si>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</si>
  <si>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</si>
  <si>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</si>
  <si>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</si>
  <si>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</si>
  <si>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</si>
  <si>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</si>
  <si>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</si>
  <si>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</si>
  <si>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</si>
  <si>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</si>
  <si>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</si>
  <si>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</si>
  <si>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</si>
  <si>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</si>
  <si>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</si>
  <si>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</si>
  <si>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</si>
  <si>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</si>
  <si>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</si>
  <si>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</si>
  <si>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</si>
  <si>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</si>
  <si>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</si>
  <si>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</si>
  <si>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</si>
  <si>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</si>
  <si>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</si>
  <si>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</si>
  <si>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</si>
  <si>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</si>
  <si>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</si>
  <si>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</si>
  <si>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</si>
  <si>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</si>
  <si>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</si>
  <si>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</si>
  <si>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</si>
  <si>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</si>
  <si>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</si>
  <si>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</si>
  <si>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</si>
  <si>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</si>
  <si>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</si>
  <si>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</si>
  <si>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</si>
  <si>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</si>
  <si>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</si>
  <si>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</si>
  <si>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</si>
  <si>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</si>
  <si>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</si>
  <si>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</si>
  <si>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</si>
  <si>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</si>
  <si>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</si>
  <si>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</si>
  <si>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</si>
  <si>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</si>
  <si>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</si>
  <si>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</si>
  <si>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</si>
  <si>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</si>
  <si>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</si>
  <si>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</si>
  <si>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</si>
  <si>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</si>
  <si>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</si>
  <si>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</si>
  <si>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</si>
  <si>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</si>
  <si>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</si>
  <si>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</si>
  <si>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</si>
  <si>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</si>
  <si>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</si>
  <si>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</si>
  <si>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</si>
  <si>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</si>
  <si>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</si>
  <si>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</si>
  <si>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</si>
  <si>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</si>
  <si>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</si>
  <si>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</si>
  <si>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</si>
  <si>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</si>
  <si>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</si>
  <si>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</si>
  <si>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</si>
  <si>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</si>
  <si>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</si>
  <si>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</si>
  <si>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</si>
  <si>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</si>
  <si>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</si>
  <si>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</si>
  <si>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</si>
  <si>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</si>
  <si>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</si>
  <si>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</si>
  <si>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</si>
  <si>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</si>
  <si>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</si>
  <si>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</si>
  <si>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</si>
  <si>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</si>
  <si>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</si>
  <si>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</si>
  <si>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</si>
  <si>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</si>
  <si>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</si>
  <si>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</si>
  <si>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</si>
  <si>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</si>
  <si>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</si>
  <si>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</si>
  <si>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</si>
  <si>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</si>
  <si>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</si>
  <si>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</si>
  <si>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</si>
  <si>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</si>
  <si>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</si>
  <si>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</si>
  <si>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</si>
  <si>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</si>
  <si>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</si>
  <si>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</si>
  <si>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</si>
  <si>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</si>
  <si>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</si>
  <si>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</si>
  <si>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</si>
  <si>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</si>
  <si>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</si>
  <si>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</si>
  <si>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</si>
  <si>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</si>
  <si>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</si>
  <si>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</si>
  <si>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</si>
  <si>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</si>
  <si>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</si>
  <si>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</si>
  <si>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</si>
  <si>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</si>
  <si>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</si>
  <si>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</si>
  <si>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</si>
  <si>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</si>
  <si>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</si>
  <si>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</si>
  <si>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</si>
  <si>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</si>
  <si>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</si>
  <si>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</si>
  <si>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</si>
  <si>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</si>
  <si>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</si>
  <si>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</si>
  <si>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</si>
  <si>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</si>
  <si>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</si>
  <si>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</si>
  <si>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</si>
  <si>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</si>
  <si>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</si>
  <si>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</si>
  <si>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</si>
  <si>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</si>
  <si>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</si>
  <si>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</si>
  <si>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</si>
  <si>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</si>
  <si>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</si>
  <si>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</si>
  <si>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</si>
  <si>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</si>
  <si>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</si>
  <si>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</si>
  <si>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</si>
  <si>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</si>
  <si>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</si>
  <si>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</si>
  <si>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</si>
  <si>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</si>
  <si>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</si>
  <si>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</si>
  <si>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</si>
  <si>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</si>
  <si>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</si>
  <si>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</si>
  <si>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</si>
  <si>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</si>
  <si>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</si>
  <si>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</si>
  <si>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</si>
  <si>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</si>
  <si>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</si>
  <si>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</si>
  <si>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</si>
  <si>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</si>
  <si>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</si>
  <si>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</si>
  <si>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</si>
  <si>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</si>
  <si>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</si>
  <si>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</si>
  <si>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</si>
  <si>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</si>
  <si>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</si>
  <si>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</si>
  <si>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</si>
  <si>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</si>
  <si>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</si>
  <si>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</si>
  <si>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</si>
  <si>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</si>
  <si>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</si>
  <si>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</si>
  <si>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</si>
  <si>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</si>
  <si>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</si>
  <si>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</si>
  <si>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</si>
  <si>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</si>
  <si>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</si>
  <si>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</si>
  <si>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</si>
  <si>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</si>
  <si>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</si>
  <si>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</si>
  <si>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</si>
  <si>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</si>
  <si>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</si>
  <si>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</si>
  <si>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</si>
  <si>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</si>
  <si>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</si>
  <si>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</si>
  <si>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</si>
  <si>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</si>
  <si>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</si>
  <si>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</si>
  <si>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</si>
  <si>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</si>
  <si>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</si>
  <si>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</si>
  <si>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</si>
  <si>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</si>
  <si>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</si>
  <si>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</si>
  <si>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</si>
  <si>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</si>
  <si>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</si>
  <si>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</si>
  <si>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</si>
  <si>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</si>
  <si>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</si>
  <si>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</si>
  <si>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</si>
  <si>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</si>
  <si>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</si>
  <si>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</si>
  <si>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</si>
  <si>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</si>
  <si>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</si>
  <si>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</si>
  <si>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</si>
  <si>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</si>
  <si>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</si>
  <si>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</si>
  <si>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</si>
  <si>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</si>
  <si>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</si>
  <si>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</si>
  <si>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</si>
  <si>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</si>
  <si>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</si>
  <si>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</si>
  <si>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</si>
  <si>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</si>
  <si>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</si>
  <si>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</si>
  <si>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</si>
  <si>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</si>
  <si>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</si>
  <si>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</si>
  <si>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</si>
  <si>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</si>
  <si>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</si>
  <si>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</si>
  <si>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</si>
  <si>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</si>
  <si>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</si>
  <si>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</si>
  <si>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</si>
  <si>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</si>
  <si>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</si>
  <si>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</si>
  <si>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</si>
  <si>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</si>
  <si>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</si>
  <si>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</si>
  <si>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</si>
  <si>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</si>
  <si>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</si>
  <si>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</si>
  <si>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</si>
  <si>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</si>
  <si>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</si>
  <si>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</si>
  <si>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</si>
  <si>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</si>
  <si>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</si>
  <si>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</si>
  <si>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</si>
  <si>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</si>
  <si>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</si>
  <si>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</si>
  <si>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</si>
  <si>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</si>
  <si>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</si>
  <si>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</si>
  <si>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</si>
  <si>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</si>
  <si>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</si>
  <si>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</si>
  <si>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</si>
  <si>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</si>
  <si>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</si>
  <si>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</si>
  <si>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</si>
  <si>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</si>
  <si>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</si>
  <si>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</si>
  <si>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</si>
  <si>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</si>
  <si>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</si>
  <si>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</si>
  <si>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</si>
  <si>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</si>
  <si>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</si>
  <si>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</si>
  <si>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</si>
  <si>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</si>
  <si>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</si>
  <si>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</si>
  <si>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</si>
  <si>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</si>
  <si>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</si>
  <si>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</si>
  <si>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</si>
  <si>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</si>
  <si>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</si>
  <si>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</si>
  <si>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</si>
  <si>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</si>
  <si>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</si>
  <si>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</si>
  <si>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</si>
  <si>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</si>
  <si>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</si>
  <si>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</si>
  <si>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</si>
  <si>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</si>
  <si>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</si>
  <si>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</si>
  <si>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</si>
  <si>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</si>
  <si>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</si>
  <si>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</si>
  <si>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</si>
  <si>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</si>
  <si>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</si>
  <si>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</si>
  <si>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</si>
  <si>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</si>
  <si>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</si>
  <si>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</si>
  <si>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</si>
  <si>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</si>
  <si>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</si>
  <si>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</si>
  <si>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</si>
  <si>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</si>
  <si>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</si>
  <si>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</si>
  <si>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</si>
  <si>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</si>
  <si>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</si>
  <si>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</si>
  <si>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</si>
  <si>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</si>
  <si>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</si>
  <si>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</si>
  <si>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</si>
  <si>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</si>
  <si>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</si>
  <si>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</si>
  <si>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</si>
  <si>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</si>
  <si>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</si>
  <si>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</si>
  <si>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</si>
  <si>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</si>
  <si>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</si>
  <si>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</si>
  <si>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</si>
  <si>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</si>
  <si>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</si>
  <si>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</si>
  <si>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</si>
  <si>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</si>
  <si>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</si>
  <si>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</si>
  <si>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</si>
  <si>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</si>
  <si>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</si>
  <si>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</si>
  <si>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</si>
  <si>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</si>
  <si>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</si>
  <si>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</si>
  <si>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</si>
  <si>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</si>
  <si>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</si>
  <si>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</si>
  <si>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</si>
  <si>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</si>
  <si>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</si>
  <si>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</si>
  <si>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</si>
  <si>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</si>
  <si>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</si>
  <si>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</si>
  <si>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</si>
  <si>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</si>
  <si>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</si>
  <si>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</si>
  <si>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</si>
  <si>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</si>
  <si>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</si>
  <si>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</si>
  <si>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</si>
  <si>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</si>
  <si>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</si>
  <si>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</si>
  <si>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</si>
  <si>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</si>
  <si>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</si>
  <si>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</si>
  <si>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</si>
  <si>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</si>
  <si>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</si>
  <si>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</si>
  <si>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</si>
  <si>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</si>
  <si>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</si>
  <si>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</si>
  <si>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</si>
  <si>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</si>
  <si>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</si>
  <si>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</si>
  <si>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</si>
  <si>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</si>
  <si>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</si>
  <si>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</si>
  <si>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</si>
  <si>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</si>
  <si>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</si>
  <si>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</si>
  <si>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</si>
  <si>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</si>
  <si>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</si>
  <si>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</si>
  <si>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</si>
  <si>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</si>
  <si>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</si>
  <si>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</si>
  <si>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</si>
  <si>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</si>
  <si>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</si>
  <si>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</si>
  <si>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</si>
  <si>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</si>
  <si>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</si>
  <si>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</si>
  <si>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</si>
  <si>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</si>
  <si>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</si>
  <si>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</si>
  <si>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</si>
  <si>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</si>
  <si>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</si>
  <si>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</si>
  <si>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</si>
  <si>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</si>
  <si>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</si>
  <si>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</si>
  <si>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</si>
  <si>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</si>
  <si>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</si>
  <si>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</si>
  <si>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</si>
  <si>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</si>
  <si>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</si>
  <si>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</si>
  <si>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</si>
  <si>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</si>
  <si>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</si>
  <si>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</si>
  <si>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</si>
  <si>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</si>
  <si>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</si>
  <si>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</si>
  <si>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</si>
  <si>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</si>
  <si>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</si>
  <si>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</si>
  <si>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</si>
  <si>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</si>
  <si>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</si>
  <si>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</si>
  <si>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</si>
  <si>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</si>
  <si>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</si>
  <si>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</si>
  <si>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</si>
  <si>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</si>
  <si>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</si>
  <si>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</si>
  <si>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</si>
  <si>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</si>
  <si>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</si>
  <si>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</si>
  <si>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</si>
  <si>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</si>
  <si>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</si>
  <si>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</si>
  <si>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</si>
  <si>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</si>
  <si>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</si>
  <si>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</si>
  <si>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</si>
  <si>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</si>
  <si>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</si>
  <si>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</si>
  <si>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</si>
  <si>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</si>
  <si>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</si>
  <si>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</si>
  <si>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</si>
  <si>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</si>
  <si>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</si>
  <si>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</si>
  <si>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</si>
  <si>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</si>
  <si>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</si>
  <si>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</si>
  <si>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</si>
  <si>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</si>
  <si>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</si>
  <si>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</si>
  <si>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</si>
  <si>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</si>
  <si>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</si>
  <si>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</si>
  <si>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</si>
  <si>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</si>
  <si>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</si>
  <si>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</si>
  <si>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</si>
  <si>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</si>
  <si>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</si>
  <si>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</si>
  <si>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</si>
  <si>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</si>
  <si>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</si>
  <si>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</si>
  <si>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</si>
  <si>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</si>
  <si>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</si>
  <si>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</si>
  <si>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</si>
  <si>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</si>
  <si>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</si>
  <si>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</si>
  <si>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</si>
  <si>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</si>
  <si>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</si>
  <si>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</si>
  <si>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</si>
  <si>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</si>
  <si>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</si>
  <si>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</si>
  <si>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</si>
  <si>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</si>
  <si>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</si>
  <si>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</si>
  <si>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</si>
  <si>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</si>
  <si>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</si>
  <si>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</si>
  <si>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</si>
  <si>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</si>
  <si>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</si>
  <si>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</si>
  <si>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</si>
  <si>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</si>
  <si>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</si>
  <si>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</si>
  <si>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</si>
  <si>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</si>
  <si>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</si>
  <si>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</si>
  <si>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</si>
  <si>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</si>
  <si>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</si>
  <si>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</si>
  <si>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</si>
  <si>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</si>
  <si>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</si>
  <si>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</si>
  <si>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</si>
  <si>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</si>
  <si>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</si>
  <si>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</si>
  <si>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</si>
  <si>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</si>
  <si>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</si>
  <si>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</si>
  <si>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</si>
  <si>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</si>
  <si>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</si>
  <si>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</si>
  <si>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</si>
  <si>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</si>
  <si>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</si>
  <si>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</si>
  <si>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</si>
  <si>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</si>
  <si>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</si>
  <si>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</si>
  <si>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</si>
  <si>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</si>
  <si>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</si>
  <si>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</si>
  <si>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</si>
  <si>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</si>
  <si>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</si>
  <si>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</si>
  <si>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</si>
  <si>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</si>
  <si>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</si>
  <si>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</si>
  <si>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</si>
  <si>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</si>
  <si>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</si>
  <si>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</si>
  <si>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</si>
  <si>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</si>
  <si>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</si>
  <si>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</si>
  <si>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</si>
  <si>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</si>
  <si>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</si>
  <si>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</si>
  <si>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</si>
  <si>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</si>
  <si>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</si>
  <si>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</si>
  <si>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</si>
  <si>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</si>
  <si>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</si>
  <si>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</si>
  <si>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</si>
  <si>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</si>
  <si>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</si>
  <si>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</si>
  <si>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</si>
  <si>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</si>
  <si>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</si>
  <si>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</si>
  <si>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</si>
  <si>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</si>
  <si>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</si>
  <si>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</si>
  <si>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</si>
  <si>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</si>
  <si>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</si>
  <si>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</si>
  <si>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</si>
  <si>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</si>
  <si>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</si>
  <si>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</si>
  <si>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</si>
  <si>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</si>
  <si>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</si>
  <si>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</si>
  <si>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</si>
  <si>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</si>
  <si>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</si>
  <si>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</si>
  <si>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</si>
  <si>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</si>
  <si>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</si>
  <si>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</si>
  <si>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</si>
  <si>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</si>
  <si>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</si>
  <si>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</si>
  <si>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</si>
  <si>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</si>
  <si>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</si>
  <si>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</si>
  <si>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</si>
  <si>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</si>
  <si>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</si>
  <si>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</si>
  <si>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</si>
  <si>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</si>
  <si>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</si>
  <si>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</si>
  <si>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</si>
  <si>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</si>
  <si>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</si>
  <si>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</si>
  <si>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</si>
  <si>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</si>
  <si>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</si>
  <si>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</si>
  <si>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</si>
  <si>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</si>
  <si>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</si>
  <si>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</si>
  <si>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</si>
  <si>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</si>
  <si>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</si>
  <si>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</si>
  <si>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</si>
  <si>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</si>
  <si>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</si>
  <si>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</si>
  <si>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</si>
  <si>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</si>
  <si>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</si>
  <si>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</si>
  <si>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</si>
  <si>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</si>
  <si>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</si>
  <si>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</si>
  <si>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</si>
  <si>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</si>
  <si>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</si>
  <si>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</si>
  <si>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</si>
  <si>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</si>
  <si>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</si>
  <si>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</si>
  <si>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</si>
  <si>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</si>
  <si>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</si>
  <si>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</si>
  <si>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</si>
  <si>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</si>
  <si>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</si>
  <si>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</si>
  <si>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</si>
  <si>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</si>
  <si>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</si>
  <si>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</si>
  <si>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</si>
  <si>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</si>
  <si>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</si>
  <si>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</si>
  <si>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</si>
  <si>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</si>
  <si>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</si>
  <si>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</si>
  <si>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</si>
  <si>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</si>
  <si>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</si>
  <si>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</si>
  <si>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</si>
  <si>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</si>
  <si>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</si>
  <si>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</si>
  <si>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</si>
  <si>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</si>
  <si>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</si>
  <si>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</si>
  <si>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</si>
  <si>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</si>
  <si>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</si>
  <si>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</si>
  <si>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</si>
  <si>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</si>
  <si>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</si>
  <si>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</si>
  <si>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</si>
  <si>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</si>
  <si>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</si>
  <si>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</si>
  <si>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</si>
  <si>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</si>
  <si>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</si>
  <si>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</si>
  <si>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</si>
  <si>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</si>
  <si>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</si>
  <si>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</si>
  <si>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</si>
  <si>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</si>
  <si>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</si>
  <si>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</si>
  <si>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</si>
  <si>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</si>
  <si>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</si>
  <si>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</si>
  <si>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</si>
  <si>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</si>
  <si>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</si>
  <si>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</si>
  <si>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</si>
  <si>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</si>
  <si>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</si>
  <si>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</si>
  <si>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</si>
  <si>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</si>
  <si>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</si>
  <si>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</si>
  <si>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</si>
  <si>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</si>
  <si>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</si>
  <si>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</si>
  <si>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</si>
  <si>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</si>
  <si>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</si>
  <si>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</si>
  <si>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</si>
  <si>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</si>
  <si>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</si>
  <si>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</si>
  <si>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</si>
  <si>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</si>
  <si>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</si>
  <si>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</si>
  <si>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</si>
  <si>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</si>
  <si>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</si>
  <si>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</si>
  <si>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</si>
  <si>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</si>
  <si>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</si>
  <si>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</si>
  <si>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</si>
  <si>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</si>
  <si>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</si>
  <si>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</si>
  <si>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</si>
  <si>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</si>
  <si>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</si>
  <si>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</si>
  <si>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</si>
  <si>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</si>
  <si>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</si>
  <si>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</si>
  <si>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</si>
  <si>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</si>
  <si>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</si>
  <si>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</si>
  <si>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</si>
  <si>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</si>
  <si>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</si>
  <si>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</si>
  <si>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</si>
  <si>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</si>
  <si>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</si>
  <si>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</si>
  <si>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</si>
  <si>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</si>
  <si>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</si>
  <si>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</si>
  <si>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</si>
  <si>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</si>
  <si>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</si>
  <si>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</si>
  <si>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</si>
  <si>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</si>
  <si>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</si>
  <si>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</si>
  <si>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</si>
  <si>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</si>
  <si>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</si>
  <si>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</si>
  <si>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</si>
  <si>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</si>
  <si>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</si>
  <si>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</si>
  <si>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</si>
  <si>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</si>
  <si>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</si>
  <si>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</si>
  <si>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</si>
  <si>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</si>
  <si>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</si>
  <si>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</si>
  <si>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</si>
  <si>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</si>
  <si>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</si>
  <si>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</si>
  <si>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</si>
  <si>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</si>
  <si>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</si>
  <si>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</si>
  <si>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</si>
  <si>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</si>
  <si>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</si>
  <si>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</si>
  <si>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</si>
  <si>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</si>
  <si>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</si>
  <si>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</si>
  <si>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</si>
  <si>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</si>
  <si>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</si>
  <si>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</si>
  <si>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</si>
  <si>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</si>
  <si>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</si>
  <si>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</si>
  <si>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</si>
  <si>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</si>
  <si>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</si>
  <si>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</si>
  <si>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</si>
  <si>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</si>
  <si>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</si>
  <si>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</si>
  <si>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</si>
  <si>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</si>
  <si>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</si>
  <si>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</si>
  <si>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</si>
  <si>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</si>
  <si>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</si>
  <si>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</si>
  <si>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</si>
  <si>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</si>
  <si>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</si>
  <si>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</si>
  <si>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</si>
  <si>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</si>
  <si>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</si>
  <si>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</si>
  <si>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</si>
  <si>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</si>
  <si>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</si>
  <si>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</si>
  <si>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</si>
  <si>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</si>
  <si>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</si>
  <si>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</si>
  <si>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</si>
  <si>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</si>
  <si>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</si>
  <si>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</si>
  <si>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</si>
  <si>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</si>
  <si>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</si>
  <si>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</si>
  <si>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</si>
  <si>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</si>
  <si>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</si>
  <si>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</si>
  <si>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</si>
  <si>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</si>
  <si>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</si>
  <si>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</si>
  <si>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</si>
  <si>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</si>
  <si>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</si>
  <si>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</si>
  <si>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</si>
  <si>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</si>
  <si>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</si>
  <si>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</si>
  <si>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</si>
  <si>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</si>
  <si>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</si>
  <si>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</si>
  <si>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</si>
  <si>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</si>
  <si>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</si>
  <si>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</si>
  <si>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</si>
  <si>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</si>
  <si>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</si>
  <si>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</si>
  <si>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</si>
  <si>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</si>
  <si>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</si>
  <si>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</si>
  <si>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</si>
  <si>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</si>
  <si>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</si>
  <si>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</si>
  <si>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</si>
  <si>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</si>
  <si>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</si>
  <si>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</si>
  <si>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</si>
  <si>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</si>
  <si>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</si>
  <si>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</si>
  <si>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</si>
  <si>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</si>
  <si>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</si>
  <si>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</si>
  <si>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</si>
  <si>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</si>
  <si>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</si>
  <si>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</si>
  <si>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</si>
  <si>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</si>
  <si>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</si>
  <si>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</si>
  <si>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</si>
  <si>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</si>
  <si>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</si>
  <si>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</si>
  <si>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</si>
  <si>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</si>
  <si>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</si>
  <si>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</si>
  <si>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</si>
  <si>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</si>
  <si>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</si>
  <si>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</si>
  <si>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</si>
  <si>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</si>
  <si>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</si>
  <si>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</si>
  <si>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</si>
  <si>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</si>
  <si>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</si>
  <si>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</si>
  <si>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</si>
  <si>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</si>
  <si>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</si>
  <si>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</si>
  <si>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</si>
  <si>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</si>
  <si>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</si>
  <si>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</si>
  <si>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</si>
  <si>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</si>
  <si>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</si>
  <si>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</si>
  <si>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</si>
  <si>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</si>
  <si>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</si>
  <si>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</si>
  <si>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</si>
  <si>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</si>
  <si>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</si>
  <si>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</si>
  <si>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</si>
  <si>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</si>
  <si>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</si>
  <si>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</si>
  <si>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</si>
  <si>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</si>
  <si>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</si>
  <si>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</si>
  <si>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</si>
  <si>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</si>
  <si>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</si>
  <si>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</si>
  <si>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</si>
  <si>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</si>
  <si>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</si>
  <si>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</si>
  <si>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</si>
  <si>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</si>
  <si>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</si>
  <si>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</si>
  <si>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</si>
  <si>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</si>
  <si>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</si>
  <si>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</si>
  <si>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</si>
  <si>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</si>
  <si>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</si>
  <si>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</si>
  <si>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</si>
  <si>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</si>
  <si>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</si>
  <si>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</si>
  <si>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</si>
  <si>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</si>
  <si>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</si>
  <si>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</si>
  <si>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</si>
  <si>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</si>
  <si>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</si>
  <si>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</si>
  <si>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</si>
  <si>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</si>
  <si>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</si>
  <si>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</si>
  <si>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</si>
  <si>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</si>
  <si>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</si>
  <si>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</si>
  <si>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</si>
  <si>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</si>
  <si>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</si>
  <si>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</si>
  <si>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</si>
  <si>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</si>
  <si>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</si>
  <si>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</si>
  <si>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</si>
  <si>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</si>
  <si>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</si>
  <si>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</si>
  <si>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</si>
  <si>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</si>
  <si>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</si>
  <si>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</si>
  <si>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</si>
  <si>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</si>
  <si>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</si>
  <si>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</si>
  <si>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</si>
  <si>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</si>
  <si>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</si>
  <si>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</si>
  <si>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</si>
  <si>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</si>
  <si>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</si>
  <si>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</si>
  <si>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</si>
  <si>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</si>
  <si>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</si>
  <si>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</si>
  <si>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</si>
  <si>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</si>
  <si>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</si>
  <si>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</si>
  <si>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</si>
  <si>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</si>
  <si>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</si>
  <si>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</si>
  <si>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</si>
  <si>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</si>
  <si>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</si>
  <si>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</si>
  <si>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</si>
  <si>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</si>
  <si>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</si>
  <si>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</si>
  <si>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</si>
  <si>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</si>
  <si>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</si>
  <si>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</si>
  <si>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</si>
  <si>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</si>
  <si>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</si>
  <si>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</si>
  <si>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</si>
  <si>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</si>
  <si>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</si>
  <si>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</si>
  <si>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</si>
  <si>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</si>
  <si>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</si>
  <si>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</si>
  <si>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</si>
  <si>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</si>
  <si>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</si>
  <si>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</si>
  <si>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</si>
  <si>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</si>
  <si>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</si>
  <si>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</si>
  <si>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</si>
  <si>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</si>
  <si>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</si>
  <si>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</si>
  <si>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</si>
  <si>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</si>
  <si>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</si>
  <si>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</si>
  <si>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</si>
  <si>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</si>
  <si>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</si>
  <si>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</si>
  <si>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</si>
  <si>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</si>
  <si>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</si>
  <si>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</si>
  <si>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</si>
  <si>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</si>
  <si>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</si>
  <si>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</si>
  <si>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</si>
  <si>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</si>
  <si>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</si>
  <si>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</si>
  <si>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</si>
  <si>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</si>
  <si>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</si>
  <si>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</si>
  <si>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</si>
  <si>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</si>
  <si>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</si>
  <si>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</si>
  <si>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</si>
  <si>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</si>
  <si>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</si>
  <si>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</si>
  <si>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</si>
  <si>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</si>
  <si>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</si>
  <si>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</si>
  <si>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</si>
  <si>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</si>
  <si>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</si>
  <si>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</si>
  <si>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</si>
  <si>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</si>
  <si>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</si>
  <si>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</si>
  <si>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</si>
  <si>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</si>
  <si>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</si>
  <si>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</si>
  <si>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</si>
  <si>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</si>
  <si>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</si>
  <si>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</si>
  <si>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</si>
  <si>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</si>
  <si>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</si>
  <si>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</si>
  <si>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</si>
  <si>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</si>
  <si>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</si>
  <si>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</si>
  <si>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</si>
  <si>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</si>
  <si>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</si>
  <si>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</si>
  <si>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</si>
  <si>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</si>
  <si>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</si>
  <si>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</si>
  <si>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</si>
  <si>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</si>
  <si>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</si>
  <si>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</si>
  <si>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</si>
  <si>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</si>
  <si>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</si>
  <si>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</si>
  <si>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</si>
  <si>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</si>
  <si>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</si>
  <si>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</si>
  <si>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</si>
  <si>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</si>
  <si>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</si>
  <si>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</si>
  <si>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</si>
  <si>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</si>
  <si>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</si>
  <si>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</si>
  <si>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</si>
  <si>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</si>
  <si>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</si>
  <si>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</si>
  <si>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</si>
  <si>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</si>
  <si>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</si>
  <si>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</si>
  <si>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</si>
  <si>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</si>
  <si>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</si>
  <si>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</si>
  <si>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</si>
  <si>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</si>
  <si>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</si>
  <si>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</si>
  <si>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</si>
  <si>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</si>
  <si>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</si>
  <si>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</si>
  <si>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</si>
  <si>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</si>
  <si>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</si>
  <si>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</si>
  <si>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</si>
  <si>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</si>
  <si>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</si>
  <si>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</si>
  <si>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</si>
  <si>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</si>
  <si>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</si>
  <si>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</si>
  <si>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</si>
  <si>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</si>
  <si>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</si>
  <si>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</si>
  <si>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</si>
  <si>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</si>
  <si>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</si>
  <si>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</si>
  <si>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</si>
  <si>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</si>
  <si>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</si>
  <si>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</si>
  <si>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</si>
  <si>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</si>
  <si>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</si>
  <si>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</si>
  <si>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</si>
  <si>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</si>
  <si>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</si>
  <si>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</si>
  <si>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</si>
  <si>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</si>
  <si>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</si>
  <si>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</si>
  <si>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</si>
  <si>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</si>
  <si>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</si>
  <si>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</si>
  <si>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</si>
  <si>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</si>
  <si>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</si>
  <si>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</si>
  <si>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</si>
  <si>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</si>
  <si>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</si>
  <si>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</si>
  <si>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</si>
  <si>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</si>
  <si>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</si>
  <si>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</si>
  <si>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</si>
  <si>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</si>
  <si>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</si>
  <si>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</si>
  <si>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</si>
  <si>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</si>
  <si>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</si>
  <si>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</si>
  <si>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</si>
  <si>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</si>
  <si>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</si>
  <si>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</si>
  <si>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</si>
  <si>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</si>
  <si>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</si>
  <si>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</si>
  <si>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</si>
  <si>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</si>
  <si>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</si>
  <si>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</si>
  <si>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</si>
  <si>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</si>
  <si>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</si>
  <si>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</si>
  <si>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</si>
  <si>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</si>
  <si>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</si>
  <si>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</si>
  <si>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</si>
  <si>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</si>
  <si>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</si>
  <si>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</si>
  <si>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</si>
  <si>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</si>
  <si>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</si>
  <si>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</si>
  <si>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</si>
  <si>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</si>
  <si>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</si>
  <si>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</si>
  <si>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</si>
  <si>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</si>
  <si>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</si>
  <si>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</si>
  <si>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</si>
  <si>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</si>
  <si>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</si>
  <si>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</si>
  <si>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</si>
  <si>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</si>
  <si>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</si>
  <si>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</si>
  <si>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</si>
  <si>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</si>
  <si>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</si>
  <si>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</si>
  <si>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</si>
  <si>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</si>
  <si>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</si>
  <si>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</si>
  <si>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</si>
  <si>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</si>
  <si>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</si>
  <si>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</si>
  <si>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</si>
  <si>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</si>
  <si>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</si>
  <si>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</si>
  <si>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</si>
  <si>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</si>
  <si>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</si>
  <si>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</si>
  <si>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</si>
  <si>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</si>
  <si>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</si>
  <si>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</si>
  <si>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</si>
  <si>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</si>
  <si>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</si>
  <si>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</si>
  <si>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</si>
  <si>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</si>
  <si>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</si>
  <si>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</si>
  <si>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</si>
  <si>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</si>
  <si>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</si>
  <si>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</si>
  <si>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</si>
  <si>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</si>
  <si>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</si>
  <si>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</si>
  <si>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</si>
  <si>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</si>
  <si>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</si>
  <si>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</si>
  <si>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</si>
  <si>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</si>
  <si>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</si>
  <si>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</si>
  <si>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</si>
  <si>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</si>
  <si>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</si>
  <si>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</si>
  <si>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</si>
  <si>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</si>
  <si>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</si>
  <si>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</si>
  <si>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</si>
  <si>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</si>
  <si>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</si>
  <si>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</si>
  <si>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</si>
  <si>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</si>
  <si>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</si>
  <si>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</si>
  <si>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</si>
  <si>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</si>
  <si>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</si>
  <si>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</si>
  <si>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</si>
  <si>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</si>
  <si>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</si>
  <si>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</si>
  <si>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</si>
  <si>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</si>
  <si>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</si>
  <si>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</si>
  <si>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</si>
  <si>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</si>
  <si>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</si>
  <si>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</si>
  <si>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</si>
  <si>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</si>
  <si>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</si>
  <si>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</si>
  <si>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</si>
  <si>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</si>
  <si>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</si>
  <si>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</si>
  <si>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</si>
  <si>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</si>
  <si>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</si>
  <si>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</si>
  <si>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</si>
  <si>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</si>
  <si>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</si>
  <si>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</si>
  <si>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</si>
  <si>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</si>
  <si>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</si>
  <si>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</si>
  <si>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</si>
  <si>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</si>
  <si>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</si>
  <si>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</si>
  <si>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</si>
  <si>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</si>
  <si>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</si>
  <si>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</si>
  <si>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</si>
  <si>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</si>
  <si>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</si>
  <si>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</si>
  <si>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</si>
  <si>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</si>
  <si>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</si>
  <si>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</si>
  <si>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</si>
  <si>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</si>
  <si>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</si>
  <si>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</si>
  <si>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</si>
  <si>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</si>
  <si>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</si>
  <si>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</si>
  <si>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</si>
  <si>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</si>
  <si>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</si>
  <si>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</si>
  <si>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</si>
  <si>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</si>
  <si>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</si>
  <si>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</si>
  <si>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</si>
  <si>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</si>
  <si>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</si>
  <si>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</si>
  <si>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</si>
  <si>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</si>
  <si>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</si>
  <si>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</si>
  <si>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</si>
  <si>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</si>
  <si>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</si>
  <si>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</si>
  <si>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</si>
  <si>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</si>
  <si>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</si>
  <si>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</si>
  <si>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</si>
  <si>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</si>
  <si>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</si>
  <si>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</si>
  <si>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</si>
  <si>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</si>
  <si>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</si>
  <si>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</si>
  <si>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</si>
  <si>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</si>
  <si>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</si>
  <si>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</si>
  <si>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</si>
  <si>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</si>
  <si>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</si>
  <si>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</si>
  <si>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</si>
  <si>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</si>
  <si>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</si>
  <si>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</si>
  <si>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</si>
  <si>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</si>
  <si>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</si>
  <si>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</si>
  <si>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</si>
  <si>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</si>
  <si>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</si>
  <si>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</si>
  <si>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</si>
  <si>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</si>
  <si>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</si>
  <si>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</si>
  <si>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</si>
  <si>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</si>
  <si>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</si>
  <si>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</si>
  <si>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</si>
  <si>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</si>
  <si>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</si>
  <si>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</si>
  <si>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</si>
  <si>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</si>
  <si>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</si>
  <si>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</si>
  <si>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</si>
  <si>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</si>
  <si>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</si>
  <si>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</si>
  <si>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</si>
  <si>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</si>
  <si>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</si>
  <si>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</si>
  <si>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</si>
  <si>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</si>
  <si>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</si>
  <si>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</si>
  <si>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</si>
  <si>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</si>
  <si>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</si>
  <si>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</si>
  <si>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</si>
  <si>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</si>
  <si>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</si>
  <si>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</si>
  <si>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</si>
  <si>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</si>
  <si>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</si>
  <si>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</si>
  <si>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</si>
  <si>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</si>
  <si>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</si>
  <si>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</si>
  <si>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</si>
  <si>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</si>
  <si>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</si>
  <si>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</si>
  <si>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</si>
  <si>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</si>
  <si>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</si>
  <si>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</si>
  <si>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</si>
  <si>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</si>
  <si>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</si>
  <si>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</si>
  <si>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</si>
  <si>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</si>
  <si>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</si>
  <si>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</si>
  <si>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</si>
  <si>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</si>
  <si>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</si>
  <si>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</si>
  <si>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</si>
  <si>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</si>
  <si>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</si>
  <si>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</si>
  <si>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</si>
  <si>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</si>
  <si>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</si>
  <si>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</si>
  <si>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</si>
  <si>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</si>
  <si>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</si>
  <si>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</si>
  <si>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</si>
  <si>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</si>
  <si>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</si>
  <si>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</si>
  <si>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</si>
  <si>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</si>
  <si>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</si>
  <si>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</si>
  <si>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</si>
  <si>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</si>
  <si>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</si>
  <si>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</si>
  <si>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</si>
  <si>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</si>
  <si>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</si>
  <si>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</si>
  <si>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</si>
  <si>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</si>
  <si>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</si>
  <si>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</si>
  <si>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</si>
  <si>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</si>
  <si>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</si>
  <si>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</si>
  <si>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</si>
  <si>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</si>
  <si>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</si>
  <si>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</si>
  <si>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</si>
  <si>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</si>
  <si>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</si>
  <si>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</si>
  <si>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</si>
  <si>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</si>
  <si>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</si>
  <si>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</si>
  <si>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</si>
  <si>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</si>
  <si>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</si>
  <si>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</si>
  <si>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</si>
  <si>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</si>
  <si>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</si>
  <si>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</si>
  <si>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</si>
  <si>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</si>
  <si>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</si>
  <si>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</si>
  <si>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</si>
  <si>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</si>
  <si>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</si>
  <si>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</si>
  <si>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</si>
  <si>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</si>
  <si>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</si>
  <si>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</si>
  <si>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</si>
  <si>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</si>
  <si>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</si>
  <si>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</si>
  <si>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</si>
  <si>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</si>
  <si>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</si>
  <si>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</si>
  <si>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</si>
  <si>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</si>
  <si>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</si>
  <si>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</si>
  <si>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</si>
  <si>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</si>
  <si>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</si>
  <si>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</si>
  <si>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</si>
  <si>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</si>
  <si>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</si>
  <si>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</si>
  <si>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</si>
  <si>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</si>
  <si>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</si>
  <si>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</si>
  <si>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</si>
  <si>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</si>
  <si>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</si>
  <si>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</si>
  <si>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</si>
  <si>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</si>
  <si>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</si>
  <si>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</si>
  <si>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</si>
  <si>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</si>
  <si>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</si>
  <si>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</si>
  <si>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</si>
  <si>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</si>
  <si>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</si>
  <si>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</si>
  <si>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</si>
  <si>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</si>
  <si>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</si>
  <si>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</si>
  <si>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</si>
  <si>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</si>
  <si>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</si>
  <si>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</si>
  <si>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</si>
  <si>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</si>
  <si>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</si>
  <si>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</si>
  <si>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</si>
  <si>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</si>
  <si>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</si>
  <si>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</si>
  <si>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</si>
  <si>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</si>
  <si>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</si>
  <si>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</si>
  <si>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</si>
  <si>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</si>
  <si>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</si>
  <si>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</si>
  <si>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</si>
  <si>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</si>
  <si>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</si>
  <si>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</si>
  <si>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</si>
  <si>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</si>
  <si>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</si>
  <si>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</si>
  <si>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</si>
  <si>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</si>
  <si>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</si>
  <si>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</si>
  <si>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</si>
  <si>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</si>
  <si>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</si>
  <si>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</si>
  <si>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</si>
  <si>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</si>
  <si>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</si>
  <si>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</si>
  <si>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</si>
  <si>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</si>
  <si>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</si>
  <si>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</si>
  <si>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</si>
  <si>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</si>
  <si>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</si>
  <si>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</si>
  <si>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</si>
  <si>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</si>
  <si>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</si>
  <si>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</si>
  <si>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</si>
  <si>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</si>
  <si>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</si>
  <si>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</si>
  <si>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</si>
  <si>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</si>
  <si>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</si>
  <si>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</si>
  <si>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</si>
  <si>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</si>
  <si>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</si>
  <si>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</si>
  <si>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</si>
  <si>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</si>
  <si>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</si>
  <si>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</si>
  <si>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</si>
  <si>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</si>
  <si>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</si>
  <si>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</si>
  <si>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</si>
  <si>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</si>
  <si>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</si>
  <si>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</si>
  <si>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</si>
  <si>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</si>
  <si>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</si>
  <si>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</si>
  <si>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</si>
  <si>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</si>
  <si>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</si>
  <si>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</si>
  <si>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</si>
  <si>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</si>
  <si>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</si>
  <si>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</si>
  <si>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</si>
  <si>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</si>
  <si>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</si>
  <si>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</si>
  <si>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</si>
  <si>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</si>
  <si>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</si>
  <si>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</si>
  <si>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</si>
  <si>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</si>
  <si>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</si>
  <si>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</si>
  <si>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</si>
  <si>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</si>
  <si>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</si>
  <si>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</si>
  <si>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</si>
  <si>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</si>
  <si>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</si>
  <si>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</si>
  <si>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</si>
  <si>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</si>
  <si>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</si>
  <si>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</si>
  <si>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</si>
  <si>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</si>
  <si>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</si>
  <si>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</si>
  <si>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</si>
  <si>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</si>
  <si>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</si>
  <si>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</si>
  <si>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</si>
  <si>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</si>
  <si>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</si>
  <si>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</si>
  <si>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</si>
  <si>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</si>
  <si>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</si>
  <si>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</si>
  <si>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</si>
  <si>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</si>
  <si>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</si>
  <si>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</si>
  <si>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</si>
  <si>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</si>
  <si>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</si>
  <si>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</si>
  <si>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</si>
  <si>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</si>
  <si>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</si>
  <si>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</si>
  <si>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</si>
  <si>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</si>
  <si>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</si>
  <si>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</si>
  <si>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</si>
  <si>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</si>
  <si>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</si>
  <si>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</si>
  <si>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</si>
  <si>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</si>
  <si>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</si>
  <si>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</si>
  <si>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</si>
  <si>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</si>
  <si>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</si>
  <si>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</si>
  <si>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</si>
  <si>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</si>
  <si>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</si>
  <si>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</si>
  <si>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</si>
  <si>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</si>
  <si>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</si>
  <si>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</si>
  <si>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</si>
  <si>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</si>
  <si>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</si>
  <si>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</si>
  <si>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</si>
  <si>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</si>
  <si>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</si>
  <si>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</si>
  <si>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</si>
  <si>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</si>
  <si>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</si>
  <si>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</si>
  <si>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</si>
  <si>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</si>
  <si>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</si>
  <si>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</si>
  <si>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</si>
  <si>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</si>
  <si>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</si>
  <si>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</si>
  <si>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</si>
  <si>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</si>
  <si>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</si>
  <si>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</si>
  <si>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</si>
  <si>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</si>
  <si>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</si>
  <si>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</si>
  <si>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</si>
  <si>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</si>
  <si>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</si>
  <si>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</si>
  <si>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</si>
  <si>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</si>
  <si>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</si>
  <si>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</si>
  <si>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</si>
  <si>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</si>
  <si>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</si>
  <si>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</si>
  <si>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</si>
  <si>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</si>
  <si>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</si>
  <si>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</si>
  <si>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</si>
  <si>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</si>
  <si>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</si>
  <si>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</si>
  <si>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</si>
  <si>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</si>
  <si>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</si>
  <si>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</si>
  <si>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</si>
  <si>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</si>
  <si>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</si>
  <si>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</si>
  <si>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</si>
  <si>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</si>
  <si>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</si>
  <si>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</si>
  <si>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</si>
  <si>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</si>
  <si>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</si>
  <si>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</si>
  <si>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</si>
  <si>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</si>
  <si>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</si>
  <si>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</si>
  <si>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</si>
  <si>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</si>
  <si>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</si>
  <si>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</si>
  <si>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</si>
  <si>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</si>
  <si>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</si>
  <si>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</si>
  <si>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</si>
  <si>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</si>
  <si>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</si>
  <si>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</si>
  <si>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</si>
  <si>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</si>
  <si>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</si>
  <si>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</si>
  <si>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</si>
  <si>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</si>
  <si>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</si>
  <si>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</si>
  <si>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</si>
  <si>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</si>
  <si>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</si>
  <si>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</si>
  <si>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</si>
  <si>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</si>
  <si>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</si>
  <si>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</si>
  <si>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</si>
  <si>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</si>
  <si>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</si>
  <si>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</si>
  <si>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</si>
  <si>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</si>
  <si>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</si>
  <si>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</si>
  <si>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</si>
  <si>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</si>
  <si>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</si>
  <si>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</si>
  <si>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</si>
  <si>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</si>
  <si>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</si>
  <si>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</si>
  <si>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</si>
  <si>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</si>
  <si>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</si>
  <si>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</si>
  <si>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</si>
  <si>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</si>
  <si>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</si>
  <si>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</si>
  <si>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</si>
  <si>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</si>
  <si>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</si>
  <si>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</si>
  <si>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</si>
  <si>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</si>
  <si>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</si>
  <si>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</si>
  <si>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</si>
  <si>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</si>
  <si>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</si>
  <si>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</si>
  <si>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</si>
  <si>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</si>
  <si>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</si>
  <si>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</si>
  <si>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</si>
  <si>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</si>
  <si>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</si>
  <si>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</si>
  <si>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</si>
  <si>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</si>
  <si>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</si>
  <si>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</si>
  <si>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</si>
  <si>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</si>
  <si>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</si>
  <si>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</si>
  <si>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</si>
  <si>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</si>
  <si>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</si>
  <si>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</si>
  <si>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</si>
  <si>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</si>
  <si>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</si>
  <si>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</si>
  <si>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</si>
  <si>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</si>
  <si>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</si>
  <si>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</si>
  <si>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</si>
  <si>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</si>
  <si>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</si>
  <si>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</si>
  <si>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</si>
  <si>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</si>
  <si>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</si>
  <si>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</si>
  <si>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</si>
  <si>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</si>
  <si>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</si>
  <si>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</si>
  <si>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</si>
  <si>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</si>
  <si>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</si>
  <si>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</si>
  <si>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</si>
  <si>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</si>
  <si>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</si>
  <si>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</si>
  <si>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</si>
  <si>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</si>
  <si>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</si>
  <si>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</si>
  <si>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</si>
  <si>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</si>
  <si>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</si>
  <si>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</si>
  <si>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</si>
  <si>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</si>
  <si>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</si>
  <si>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</si>
  <si>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</si>
  <si>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</si>
  <si>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</si>
  <si>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</si>
  <si>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</si>
  <si>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</si>
  <si>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</si>
  <si>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</si>
  <si>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</si>
  <si>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</si>
  <si>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</si>
  <si>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</si>
  <si>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</si>
  <si>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</si>
  <si>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</si>
  <si>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</si>
  <si>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</si>
  <si>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</si>
  <si>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</si>
  <si>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</si>
  <si>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</si>
  <si>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</si>
  <si>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</si>
  <si>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</si>
  <si>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</si>
  <si>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</si>
  <si>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</si>
  <si>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</si>
  <si>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</si>
  <si>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</si>
  <si>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</si>
  <si>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</si>
  <si>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</si>
  <si>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</si>
  <si>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</si>
  <si>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</si>
  <si>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</si>
  <si>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</si>
  <si>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</si>
  <si>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</si>
  <si>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</si>
  <si>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</si>
  <si>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</si>
  <si>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</si>
  <si>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</si>
  <si>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</si>
  <si>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</si>
  <si>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</si>
  <si>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</si>
  <si>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</si>
  <si>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</si>
  <si>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</si>
  <si>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</si>
  <si>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</si>
  <si>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</si>
  <si>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</si>
  <si>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</si>
  <si>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</si>
  <si>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</si>
  <si>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</si>
  <si>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</si>
  <si>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</si>
  <si>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</si>
  <si>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</si>
  <si>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</si>
  <si>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</si>
  <si>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</si>
  <si>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</si>
  <si>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</si>
  <si>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</si>
  <si>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</si>
  <si>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</si>
  <si>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</si>
  <si>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</si>
  <si>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</si>
  <si>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</si>
  <si>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</si>
  <si>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</si>
  <si>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</si>
  <si>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</si>
  <si>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</si>
  <si>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</si>
  <si>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</si>
  <si>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</si>
  <si>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</si>
  <si>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</si>
  <si>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</si>
  <si>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</si>
  <si>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</si>
  <si>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</si>
  <si>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</si>
  <si>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</si>
  <si>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</si>
  <si>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</si>
  <si>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</si>
  <si>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</si>
  <si>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</si>
  <si>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</si>
  <si>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</si>
  <si>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</si>
  <si>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</si>
  <si>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</si>
  <si>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</si>
  <si>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</si>
  <si>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</si>
  <si>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</si>
  <si>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</si>
  <si>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</si>
  <si>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</si>
  <si>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</si>
  <si>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</si>
  <si>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</si>
  <si>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</si>
  <si>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</si>
  <si>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</si>
  <si>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</si>
  <si>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</si>
  <si>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</si>
  <si>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</si>
  <si>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</si>
  <si>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</si>
  <si>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</si>
  <si>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</si>
  <si>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</si>
  <si>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</si>
  <si>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</si>
  <si>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</si>
  <si>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</si>
  <si>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</si>
  <si>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</si>
  <si>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</si>
  <si>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</si>
  <si>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</si>
  <si>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</si>
  <si>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</si>
  <si>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</si>
  <si>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</si>
  <si>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</si>
  <si>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</si>
  <si>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</si>
  <si>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</si>
  <si>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</si>
  <si>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</si>
  <si>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</si>
  <si>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</si>
  <si>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</si>
  <si>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</si>
  <si>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</si>
  <si>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</si>
  <si>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</si>
  <si>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</si>
  <si>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</si>
  <si>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</si>
  <si>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</si>
  <si>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</si>
  <si>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</si>
  <si>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</si>
  <si>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</si>
  <si>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</si>
  <si>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</si>
  <si>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</si>
  <si>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</si>
  <si>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</si>
  <si>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</si>
  <si>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</si>
  <si>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</si>
  <si>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</si>
  <si>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</si>
  <si>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</si>
  <si>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</si>
  <si>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</si>
  <si>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</si>
  <si>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</si>
  <si>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</si>
  <si>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</si>
  <si>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</si>
  <si>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</si>
  <si>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</si>
  <si>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</si>
  <si>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</si>
  <si>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</si>
  <si>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</si>
  <si>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</si>
  <si>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</si>
  <si>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</si>
  <si>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</si>
  <si>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</si>
  <si>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</si>
  <si>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</si>
  <si>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</si>
  <si>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</si>
  <si>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</si>
  <si>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</si>
  <si>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</si>
  <si>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</si>
  <si>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</si>
  <si>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</si>
  <si>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</si>
  <si>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</si>
  <si>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</si>
  <si>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</si>
  <si>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</si>
  <si>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</si>
  <si>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</si>
  <si>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</si>
  <si>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</si>
  <si>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</si>
  <si>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</si>
  <si>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</si>
  <si>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</si>
  <si>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</si>
  <si>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</si>
  <si>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</si>
  <si>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</si>
  <si>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</si>
  <si>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</si>
  <si>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</si>
  <si>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</si>
  <si>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</si>
  <si>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</si>
  <si>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</si>
  <si>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</si>
  <si>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</si>
  <si>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</si>
  <si>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</si>
  <si>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</si>
  <si>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</si>
  <si>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</si>
  <si>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</si>
  <si>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</si>
  <si>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</si>
  <si>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</si>
  <si>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</si>
  <si>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</si>
  <si>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</si>
  <si>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</si>
  <si>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</si>
  <si>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</si>
  <si>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</si>
  <si>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</si>
  <si>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</si>
  <si>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</si>
  <si>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</si>
  <si>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</si>
  <si>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</si>
  <si>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</si>
  <si>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</si>
  <si>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</si>
  <si>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</si>
  <si>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</si>
  <si>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</si>
  <si>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</si>
  <si>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</si>
  <si>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</si>
  <si>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</si>
  <si>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</si>
  <si>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</si>
  <si>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</si>
  <si>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</si>
  <si>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</si>
  <si>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</si>
  <si>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</si>
  <si>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</si>
  <si>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</si>
  <si>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</si>
  <si>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</si>
  <si>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</si>
  <si>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</si>
  <si>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</si>
  <si>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</si>
  <si>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</si>
  <si>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</si>
  <si>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</si>
  <si>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</si>
  <si>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</si>
  <si>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</si>
  <si>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</si>
  <si>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</si>
  <si>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</si>
  <si>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</si>
  <si>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</si>
  <si>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</si>
  <si>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</si>
  <si>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</si>
  <si>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</si>
  <si>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</si>
  <si>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</si>
  <si>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</si>
  <si>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</si>
  <si>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</si>
  <si>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</si>
  <si>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</si>
  <si>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</si>
  <si>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</si>
  <si>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</si>
  <si>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</si>
  <si>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</si>
  <si>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</si>
  <si>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</si>
  <si>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</si>
  <si>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</si>
  <si>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</si>
  <si>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</si>
  <si>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</si>
  <si>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</si>
  <si>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</si>
  <si>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</si>
  <si>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</si>
  <si>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</si>
  <si>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</si>
  <si>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</si>
  <si>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</si>
  <si>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</si>
  <si>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</si>
  <si>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</si>
  <si>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</si>
  <si>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</si>
  <si>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</si>
  <si>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</si>
  <si>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</si>
  <si>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</si>
  <si>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</si>
  <si>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</si>
  <si>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</si>
  <si>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</si>
  <si>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</si>
  <si>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</si>
  <si>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</si>
  <si>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</si>
  <si>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</si>
  <si>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</si>
  <si>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</si>
  <si>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</si>
  <si>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</si>
  <si>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</si>
  <si>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</si>
  <si>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</si>
  <si>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</si>
  <si>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</si>
  <si>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</si>
  <si>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</si>
  <si>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</si>
  <si>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</si>
  <si>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</si>
  <si>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</si>
  <si>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</si>
  <si>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</si>
  <si>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</si>
  <si>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</si>
  <si>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</si>
  <si>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</si>
  <si>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</si>
  <si>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</si>
  <si>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</si>
  <si>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</si>
  <si>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</si>
  <si>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</si>
  <si>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</si>
  <si>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</si>
  <si>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</si>
  <si>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</si>
  <si>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</si>
  <si>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</si>
  <si>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</si>
  <si>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</si>
  <si>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</si>
  <si>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</si>
  <si>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</si>
  <si>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</si>
  <si>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</si>
  <si>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</si>
  <si>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</si>
  <si>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</si>
  <si>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</si>
  <si>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</si>
  <si>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</si>
  <si>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</si>
  <si>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</si>
  <si>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</si>
  <si>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</si>
  <si>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</si>
  <si>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</si>
  <si>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</si>
  <si>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</si>
  <si>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</si>
  <si>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</si>
  <si>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</si>
  <si>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</si>
  <si>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</si>
  <si>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</si>
  <si>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</si>
  <si>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</si>
  <si>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</si>
  <si>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</si>
  <si>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</si>
  <si>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</si>
  <si>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</si>
  <si>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</si>
  <si>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</si>
  <si>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</si>
  <si>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</si>
  <si>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</si>
  <si>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</si>
  <si>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</si>
  <si>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</si>
  <si>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</si>
  <si>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</si>
  <si>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</si>
  <si>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</si>
  <si>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</si>
  <si>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</si>
  <si>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</si>
  <si>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</si>
  <si>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</si>
  <si>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</si>
  <si>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</si>
  <si>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</si>
  <si>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</si>
  <si>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</si>
  <si>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</si>
  <si>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</si>
  <si>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</si>
  <si>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</si>
  <si>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</si>
  <si>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</si>
  <si>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</si>
  <si>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</si>
  <si>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</si>
  <si>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</si>
  <si>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</si>
  <si>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</si>
  <si>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</si>
  <si>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</si>
  <si>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</si>
  <si>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</si>
  <si>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</si>
  <si>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</si>
  <si>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</si>
  <si>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</si>
  <si>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</si>
  <si>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</si>
  <si>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</si>
  <si>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</si>
  <si>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</si>
  <si>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</si>
  <si>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</si>
  <si>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</si>
  <si>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</si>
  <si>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</si>
  <si>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</si>
  <si>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</si>
  <si>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</si>
  <si>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</si>
  <si>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</si>
  <si>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</si>
  <si>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</si>
  <si>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</si>
  <si>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</si>
  <si>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</si>
  <si>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</si>
  <si>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</si>
  <si>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</si>
  <si>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</si>
  <si>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</si>
  <si>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</si>
  <si>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</si>
  <si>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</si>
  <si>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</si>
  <si>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</si>
  <si>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</si>
  <si>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</si>
  <si>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</si>
  <si>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</si>
  <si>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</si>
  <si>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</si>
  <si>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</si>
  <si>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</si>
  <si>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</si>
  <si>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</si>
  <si>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</si>
  <si>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</si>
  <si>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</si>
  <si>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</si>
  <si>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</si>
  <si>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</si>
  <si>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</si>
  <si>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</si>
  <si>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</si>
  <si>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</si>
  <si>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</si>
  <si>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</si>
  <si>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</si>
  <si>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</si>
  <si>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</si>
  <si>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</si>
  <si>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</si>
  <si>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</si>
  <si>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</si>
  <si>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</si>
  <si>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</si>
  <si>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</si>
  <si>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</si>
  <si>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</si>
  <si>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</si>
  <si>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</si>
  <si>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</si>
  <si>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</si>
  <si>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</si>
  <si>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</si>
  <si>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</si>
  <si>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</si>
  <si>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</si>
  <si>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</si>
  <si>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</si>
  <si>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</si>
  <si>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</si>
  <si>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</si>
  <si>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</si>
  <si>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</si>
  <si>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</si>
  <si>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</si>
  <si>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</si>
  <si>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</si>
  <si>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</si>
  <si>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</si>
  <si>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</si>
  <si>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</si>
  <si>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</si>
  <si>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</si>
  <si>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</si>
  <si>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</si>
  <si>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</si>
  <si>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</si>
  <si>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</si>
  <si>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</si>
  <si>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</si>
  <si>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</si>
  <si>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</si>
  <si>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</si>
  <si>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</si>
  <si>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</si>
  <si>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</si>
  <si>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</si>
  <si>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</si>
  <si>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</si>
  <si>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</si>
  <si>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</si>
  <si>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</si>
  <si>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</si>
  <si>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</si>
  <si>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</si>
  <si>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</si>
  <si>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</si>
  <si>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</si>
  <si>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</si>
  <si>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</si>
  <si>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</si>
  <si>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</si>
  <si>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</si>
  <si>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</si>
  <si>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</si>
  <si>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</si>
  <si>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</si>
  <si>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</si>
  <si>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</si>
  <si>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</si>
  <si>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</si>
  <si>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</si>
  <si>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</si>
  <si>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</si>
  <si>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</si>
  <si>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</si>
  <si>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</si>
  <si>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</si>
  <si>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</si>
  <si>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</si>
  <si>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</si>
  <si>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</si>
  <si>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</si>
  <si>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</si>
  <si>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</si>
  <si>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</si>
  <si>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</si>
  <si>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</si>
  <si>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</si>
  <si>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</si>
  <si>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</si>
  <si>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</si>
  <si>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</si>
  <si>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</si>
  <si>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</si>
  <si>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</si>
  <si>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</si>
  <si>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</si>
  <si>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</si>
  <si>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</si>
  <si>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</si>
  <si>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</si>
  <si>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</si>
  <si>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</si>
  <si>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</si>
  <si>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</si>
  <si>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</si>
  <si>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</si>
  <si>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</si>
  <si>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</si>
  <si>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</si>
  <si>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</si>
  <si>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</si>
  <si>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</si>
  <si>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</si>
  <si>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</si>
  <si>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</si>
  <si>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</si>
  <si>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</si>
  <si>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</si>
  <si>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</si>
  <si>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</si>
  <si>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</si>
  <si>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</si>
  <si>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</si>
  <si>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</si>
  <si>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</si>
  <si>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</si>
  <si>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</si>
  <si>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</si>
  <si>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</si>
  <si>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</si>
  <si>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</si>
  <si>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</si>
  <si>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</si>
  <si>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</si>
  <si>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</si>
  <si>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</si>
  <si>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</si>
  <si>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</si>
  <si>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</si>
  <si>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</si>
  <si>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</si>
  <si>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</si>
  <si>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</si>
  <si>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</si>
  <si>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</si>
  <si>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</si>
  <si>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</si>
  <si>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</si>
  <si>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</si>
  <si>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</si>
  <si>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</si>
  <si>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</si>
  <si>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</si>
  <si>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</si>
  <si>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</si>
  <si>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</si>
  <si>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</si>
  <si>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</si>
  <si>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</si>
  <si>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</si>
  <si>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</si>
  <si>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</si>
  <si>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</si>
  <si>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</si>
  <si>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</si>
  <si>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</si>
  <si>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</si>
  <si>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</si>
  <si>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</si>
  <si>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</si>
  <si>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</si>
  <si>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</si>
  <si>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</si>
  <si>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</si>
  <si>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</si>
  <si>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</si>
  <si>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</si>
  <si>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</si>
  <si>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</si>
  <si>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</si>
  <si>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</si>
  <si>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</si>
  <si>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</si>
  <si>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</si>
  <si>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</si>
  <si>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</si>
  <si>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</si>
  <si>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</si>
  <si>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</si>
  <si>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</si>
  <si>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</si>
  <si>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</si>
  <si>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</si>
  <si>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</si>
  <si>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</si>
  <si>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</si>
  <si>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</si>
  <si>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</si>
  <si>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</si>
  <si>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</si>
  <si>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</si>
  <si>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</si>
  <si>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</si>
  <si>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</si>
  <si>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</si>
  <si>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</si>
  <si>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</si>
  <si>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</si>
  <si>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</si>
  <si>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</si>
  <si>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</si>
  <si>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</si>
  <si>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</si>
  <si>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</si>
  <si>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</si>
  <si>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</si>
  <si>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</si>
  <si>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</si>
  <si>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</si>
  <si>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</si>
  <si>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</si>
  <si>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</si>
  <si>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</si>
  <si>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</si>
  <si>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</si>
  <si>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</si>
  <si>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</si>
  <si>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</si>
  <si>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</si>
  <si>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</si>
  <si>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</si>
  <si>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</si>
  <si>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</si>
  <si>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</si>
  <si>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</si>
  <si>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</si>
  <si>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</si>
  <si>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</si>
  <si>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</si>
  <si>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</si>
  <si>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</si>
  <si>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</si>
  <si>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</si>
  <si>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</si>
  <si>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</si>
  <si>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</si>
  <si>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</si>
  <si>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</si>
  <si>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</si>
  <si>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</si>
  <si>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</si>
  <si>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</si>
  <si>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</si>
  <si>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</si>
  <si>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</si>
  <si>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</si>
  <si>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</si>
  <si>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</si>
  <si>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</si>
  <si>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</si>
  <si>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</si>
  <si>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</si>
  <si>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</si>
  <si>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</si>
  <si>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</si>
  <si>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</si>
  <si>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</si>
  <si>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</si>
  <si>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</si>
  <si>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</si>
  <si>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</si>
  <si>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</si>
  <si>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</si>
  <si>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</si>
  <si>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</si>
  <si>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</si>
  <si>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</si>
  <si>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</si>
  <si>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</si>
  <si>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</si>
  <si>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</si>
  <si>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</si>
  <si>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</si>
  <si>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</si>
  <si>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</si>
  <si>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</si>
  <si>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</si>
  <si>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</si>
  <si>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</si>
  <si>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</si>
  <si>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</si>
  <si>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</si>
  <si>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</si>
  <si>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</si>
  <si>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</si>
  <si>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</si>
  <si>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</si>
  <si>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</si>
  <si>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</si>
  <si>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</si>
  <si>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</si>
  <si>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</si>
  <si>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</si>
  <si>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</si>
  <si>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</si>
  <si>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</si>
  <si>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</si>
  <si>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</si>
  <si>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</si>
  <si>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</si>
  <si>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</si>
  <si>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</si>
  <si>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</si>
  <si>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</si>
  <si>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</si>
  <si>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</si>
  <si>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</si>
  <si>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</si>
  <si>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</si>
  <si>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</si>
  <si>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</si>
  <si>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</si>
  <si>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</si>
  <si>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</si>
  <si>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</si>
  <si>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</si>
  <si>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</si>
  <si>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</si>
  <si>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</si>
  <si>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</si>
  <si>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</si>
  <si>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</si>
  <si>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</si>
  <si>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</si>
  <si>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</si>
  <si>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</si>
  <si>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</si>
  <si>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</si>
  <si>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</si>
  <si>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</si>
  <si>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</si>
  <si>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</si>
  <si>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</si>
  <si>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</si>
  <si>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</si>
  <si>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</si>
  <si>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</si>
  <si>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</si>
  <si>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</si>
  <si>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</si>
  <si>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</si>
  <si>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</si>
  <si>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</si>
  <si>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</si>
  <si>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</si>
  <si>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</si>
  <si>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</si>
  <si>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</si>
  <si>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</si>
  <si>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</si>
  <si>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</si>
  <si>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</si>
  <si>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</si>
  <si>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</si>
  <si>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</si>
  <si>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</si>
  <si>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</si>
  <si>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</si>
  <si>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</si>
  <si>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</si>
  <si>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</si>
  <si>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</si>
  <si>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</si>
  <si>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</si>
  <si>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</si>
  <si>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</si>
  <si>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</si>
  <si>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</si>
  <si>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</si>
  <si>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</si>
  <si>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</si>
  <si>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</si>
  <si>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</si>
  <si>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</si>
  <si>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</si>
  <si>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</si>
  <si>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</si>
  <si>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</si>
  <si>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</si>
  <si>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</si>
  <si>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</si>
  <si>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</si>
  <si>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</si>
  <si>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</si>
  <si>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</si>
  <si>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</si>
  <si>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</si>
  <si>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</si>
  <si>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</si>
  <si>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</si>
  <si>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</si>
  <si>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</si>
  <si>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</si>
  <si>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</si>
  <si>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</si>
  <si>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</si>
  <si>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</si>
  <si>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</si>
  <si>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</si>
  <si>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</si>
  <si>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</si>
  <si>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</si>
  <si>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</si>
  <si>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</si>
  <si>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</si>
  <si>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</si>
  <si>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</si>
  <si>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</si>
  <si>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</si>
  <si>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</si>
  <si>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</si>
  <si>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</si>
  <si>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</si>
  <si>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</si>
  <si>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</si>
  <si>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</si>
  <si>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</si>
  <si>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</si>
  <si>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</si>
  <si>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</si>
  <si>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</si>
  <si>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</si>
  <si>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</si>
  <si>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</si>
  <si>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</si>
  <si>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</si>
  <si>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</si>
  <si>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</si>
  <si>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</si>
  <si>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</si>
  <si>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</si>
  <si>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</si>
  <si>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</si>
  <si>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</si>
  <si>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</si>
  <si>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</si>
  <si>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</si>
  <si>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</si>
  <si>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</si>
  <si>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</si>
  <si>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</si>
  <si>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</si>
  <si>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</si>
  <si>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</si>
  <si>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</si>
  <si>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</si>
  <si>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</si>
  <si>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</si>
  <si>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</si>
  <si>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</si>
  <si>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</si>
  <si>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</si>
  <si>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</si>
  <si>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</si>
  <si>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</si>
  <si>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</si>
  <si>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</si>
  <si>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</si>
  <si>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</si>
  <si>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</si>
  <si>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</si>
  <si>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</si>
  <si>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</si>
  <si>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</si>
  <si>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</si>
  <si>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</si>
  <si>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</si>
  <si>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</si>
  <si>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</si>
  <si>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</si>
  <si>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</si>
  <si>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</si>
  <si>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</si>
  <si>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</si>
  <si>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</si>
  <si>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</si>
  <si>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</si>
  <si>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</si>
  <si>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</si>
  <si>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</si>
  <si>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</si>
  <si>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</si>
  <si>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</si>
  <si>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</si>
  <si>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</si>
  <si>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</si>
  <si>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</si>
  <si>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</si>
  <si>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</si>
  <si>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</si>
  <si>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</si>
  <si>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</si>
  <si>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</si>
  <si>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</si>
  <si>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</si>
  <si>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</si>
  <si>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</si>
  <si>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</si>
  <si>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</si>
  <si>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</si>
  <si>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</si>
  <si>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</si>
  <si>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</si>
  <si>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</si>
  <si>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</si>
  <si>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</si>
  <si>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</si>
  <si>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</si>
  <si>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</si>
  <si>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</si>
  <si>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</si>
  <si>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</si>
  <si>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</si>
  <si>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</si>
  <si>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</si>
  <si>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</si>
  <si>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</si>
  <si>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</si>
  <si>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</si>
  <si>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</si>
  <si>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</si>
  <si>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</si>
  <si>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</si>
  <si>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</si>
  <si>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</si>
  <si>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</si>
  <si>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</si>
  <si>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</si>
  <si>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</si>
  <si>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</si>
  <si>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</si>
  <si>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</si>
  <si>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</si>
  <si>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</si>
  <si>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</si>
  <si>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</si>
  <si>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</si>
  <si>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</si>
  <si>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</si>
  <si>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</si>
  <si>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</si>
  <si>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</si>
  <si>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</si>
  <si>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</si>
  <si>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</si>
  <si>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</si>
  <si>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</si>
  <si>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</si>
  <si>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</si>
  <si>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</si>
  <si>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</si>
  <si>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</si>
  <si>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</si>
  <si>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</si>
  <si>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</si>
  <si>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</si>
  <si>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</si>
  <si>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</si>
  <si>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</si>
  <si>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</si>
  <si>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</si>
  <si>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</si>
  <si>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</si>
  <si>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</si>
  <si>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</si>
  <si>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</si>
  <si>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</si>
  <si>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</si>
  <si>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</si>
  <si>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</si>
  <si>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</si>
  <si>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</si>
  <si>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</si>
  <si>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</si>
  <si>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</si>
  <si>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</si>
  <si>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</si>
  <si>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</si>
  <si>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</si>
  <si>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</si>
  <si>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</si>
  <si>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</si>
  <si>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</si>
  <si>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</si>
  <si>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</si>
  <si>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</si>
  <si>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</si>
  <si>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</si>
  <si>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</si>
  <si>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</si>
  <si>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</si>
  <si>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</si>
  <si>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</si>
  <si>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</si>
  <si>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</si>
  <si>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</si>
  <si>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</si>
  <si>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</si>
  <si>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</si>
  <si>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</si>
  <si>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</si>
  <si>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</si>
  <si>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</si>
  <si>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</si>
  <si>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</si>
  <si>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</si>
  <si>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</si>
  <si>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</si>
  <si>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</si>
  <si>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</si>
  <si>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</si>
  <si>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</si>
  <si>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</si>
  <si>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</si>
  <si>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</si>
  <si>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</si>
  <si>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</si>
  <si>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</si>
  <si>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</si>
  <si>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</si>
  <si>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</si>
  <si>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</si>
  <si>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</si>
  <si>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</si>
  <si>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</si>
  <si>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</si>
  <si>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</si>
  <si>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</si>
  <si>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</si>
  <si>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</si>
  <si>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</si>
  <si>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</si>
  <si>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</si>
  <si>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</si>
  <si>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</si>
  <si>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</si>
  <si>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</si>
  <si>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</si>
  <si>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</si>
  <si>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</si>
  <si>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</si>
  <si>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</si>
  <si>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</si>
  <si>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</si>
  <si>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</si>
  <si>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</si>
  <si>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</si>
  <si>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</si>
  <si>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</si>
  <si>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</si>
  <si>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</si>
  <si>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</si>
  <si>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</si>
  <si>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</si>
  <si>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</si>
  <si>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</si>
  <si>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</si>
  <si>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</si>
  <si>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</si>
  <si>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</si>
  <si>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</si>
  <si>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</si>
  <si>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</si>
  <si>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</si>
  <si>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</si>
  <si>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</si>
  <si>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</si>
  <si>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</si>
  <si>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</si>
  <si>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</si>
  <si>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</si>
  <si>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</si>
  <si>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</si>
  <si>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</si>
  <si>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</si>
  <si>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</si>
  <si>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</si>
  <si>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</si>
  <si>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</si>
  <si>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</si>
  <si>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</si>
  <si>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</si>
  <si>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</si>
  <si>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</si>
  <si>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</si>
  <si>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</si>
  <si>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</si>
  <si>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</si>
  <si>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</si>
  <si>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</si>
  <si>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</si>
  <si>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</si>
  <si>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</si>
  <si>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</si>
  <si>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</si>
  <si>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</si>
  <si>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</si>
  <si>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</si>
  <si>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</si>
  <si>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</si>
  <si>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</si>
  <si>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</si>
  <si>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</si>
  <si>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</si>
  <si>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</si>
  <si>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</si>
  <si>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</si>
  <si>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</si>
  <si>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</si>
  <si>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</si>
  <si>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</si>
  <si>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</si>
  <si>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</si>
  <si>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</si>
  <si>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</si>
  <si>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</si>
  <si>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</si>
  <si>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</si>
  <si>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</si>
  <si>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</si>
  <si>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</si>
  <si>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</si>
  <si>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</si>
  <si>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</si>
  <si>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</si>
  <si>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</si>
  <si>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</si>
  <si>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</si>
  <si>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</si>
  <si>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</si>
  <si>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</si>
  <si>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</si>
  <si>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</si>
  <si>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</si>
  <si>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</si>
  <si>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</si>
  <si>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</si>
  <si>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</si>
  <si>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</si>
  <si>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</si>
  <si>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</si>
  <si>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</si>
  <si>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</si>
  <si>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</si>
  <si>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</si>
  <si>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</si>
  <si>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</si>
  <si>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</si>
  <si>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</si>
  <si>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</si>
  <si>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</si>
  <si>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</si>
  <si>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</si>
  <si>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</si>
  <si>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</si>
  <si>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</si>
  <si>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</si>
  <si>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</si>
  <si>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</si>
  <si>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</si>
  <si>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</si>
  <si>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</si>
  <si>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</si>
  <si>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</si>
  <si>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</si>
  <si>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</si>
  <si>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</si>
  <si>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</si>
  <si>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</si>
  <si>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</si>
  <si>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</si>
  <si>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</si>
  <si>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</si>
  <si>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</si>
  <si>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</si>
  <si>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</si>
  <si>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</si>
  <si>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</si>
  <si>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</si>
  <si>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</si>
  <si>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</si>
  <si>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</si>
  <si>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</si>
  <si>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</si>
  <si>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</si>
  <si>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</si>
  <si>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</si>
  <si>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</si>
  <si>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</si>
  <si>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</si>
  <si>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</si>
  <si>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</si>
  <si>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</si>
  <si>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</si>
  <si>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</si>
  <si>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</si>
  <si>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</si>
  <si>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</si>
  <si>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</si>
  <si>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</si>
  <si>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</si>
  <si>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</si>
  <si>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</si>
  <si>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</si>
  <si>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</si>
  <si>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</si>
  <si>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</si>
  <si>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</si>
  <si>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</si>
  <si>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</si>
  <si>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</si>
  <si>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</si>
  <si>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</si>
  <si>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</si>
  <si>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</si>
  <si>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</si>
  <si>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</si>
  <si>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</si>
  <si>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</si>
  <si>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</si>
  <si>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</si>
  <si>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</si>
  <si>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</si>
  <si>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</si>
  <si>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</si>
  <si>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</si>
  <si>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</si>
  <si>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</si>
  <si>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</si>
  <si>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</si>
  <si>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</si>
  <si>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</si>
  <si>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</si>
  <si>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</si>
  <si>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</si>
  <si>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</si>
  <si>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</si>
  <si>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</si>
  <si>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</si>
  <si>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</si>
  <si>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</si>
  <si>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</si>
  <si>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</si>
  <si>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</si>
  <si>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</si>
  <si>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</si>
  <si>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</si>
  <si>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</si>
  <si>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</si>
  <si>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</si>
  <si>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</si>
  <si>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</si>
  <si>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</si>
  <si>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</si>
  <si>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</si>
  <si>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</si>
  <si>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</si>
  <si>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</si>
  <si>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</si>
  <si>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</si>
  <si>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</si>
  <si>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</si>
  <si>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</si>
  <si>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</si>
  <si>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</si>
  <si>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</si>
  <si>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</si>
  <si>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</si>
  <si>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</si>
  <si>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</si>
  <si>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</si>
  <si>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</si>
  <si>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</si>
  <si>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</si>
  <si>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</si>
  <si>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</si>
  <si>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</si>
  <si>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</si>
  <si>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</si>
  <si>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</si>
  <si>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</si>
  <si>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</si>
  <si>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</si>
  <si>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</si>
  <si>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</si>
  <si>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</si>
  <si>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</si>
  <si>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</si>
  <si>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</si>
  <si>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</si>
  <si>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</si>
  <si>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</si>
  <si>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</si>
  <si>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</si>
  <si>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</si>
  <si>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</si>
  <si>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</si>
  <si>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</si>
  <si>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</si>
  <si>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</si>
  <si>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</si>
  <si>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</si>
  <si>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</si>
  <si>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</si>
  <si>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</si>
  <si>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</si>
  <si>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</si>
  <si>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</si>
  <si>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</si>
  <si>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</si>
  <si>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</si>
  <si>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</si>
  <si>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</si>
  <si>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</si>
  <si>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</si>
  <si>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</si>
  <si>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</si>
  <si>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</si>
  <si>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</si>
  <si>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</si>
  <si>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</si>
  <si>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</si>
  <si>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</si>
  <si>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</si>
  <si>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</si>
  <si>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</si>
  <si>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</si>
  <si>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</si>
  <si>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</si>
  <si>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</si>
  <si>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</si>
  <si>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</si>
  <si>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</si>
  <si>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</si>
  <si>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</si>
  <si>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</si>
  <si>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</si>
  <si>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</si>
  <si>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</si>
  <si>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</si>
  <si>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</si>
  <si>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</si>
  <si>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</si>
  <si>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</si>
  <si>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</si>
  <si>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</si>
  <si>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</si>
  <si>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</si>
  <si>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</si>
  <si>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</si>
  <si>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</si>
  <si>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</si>
  <si>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</si>
  <si>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</si>
  <si>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</si>
  <si>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</si>
  <si>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</si>
  <si>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</si>
  <si>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</si>
  <si>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</si>
  <si>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</si>
  <si>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</si>
  <si>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</si>
  <si>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</si>
  <si>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</si>
  <si>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</si>
  <si>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</si>
  <si>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</si>
  <si>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</si>
  <si>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</si>
  <si>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</si>
  <si>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</si>
  <si>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</si>
  <si>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</si>
  <si>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</si>
  <si>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</si>
  <si>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</si>
  <si>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</si>
  <si>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</si>
  <si>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</si>
  <si>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</si>
  <si>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</si>
  <si>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</si>
  <si>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</si>
  <si>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</si>
  <si>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</si>
  <si>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</si>
  <si>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</si>
  <si>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</si>
  <si>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</si>
  <si>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</si>
  <si>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</si>
  <si>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</si>
  <si>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</si>
  <si>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</si>
  <si>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</si>
  <si>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</si>
  <si>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</si>
  <si>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</si>
  <si>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</si>
  <si>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</si>
  <si>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</si>
  <si>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</si>
  <si>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</si>
  <si>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</si>
  <si>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</si>
  <si>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</si>
  <si>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</si>
  <si>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</si>
  <si>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</si>
  <si>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</si>
  <si>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</si>
  <si>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</si>
  <si>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</si>
  <si>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</si>
  <si>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</si>
  <si>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</si>
  <si>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</si>
  <si>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</si>
  <si>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</si>
  <si>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</si>
  <si>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</si>
  <si>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</si>
  <si>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</si>
  <si>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</si>
  <si>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</si>
  <si>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</si>
  <si>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</si>
  <si>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</si>
  <si>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</si>
  <si>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</si>
  <si>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</si>
  <si>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</si>
  <si>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</si>
  <si>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</si>
  <si>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</si>
  <si>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</si>
  <si>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</si>
  <si>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</si>
  <si>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</si>
  <si>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</si>
  <si>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</si>
  <si>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</si>
  <si>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</si>
  <si>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</si>
  <si>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</si>
  <si>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</si>
  <si>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</si>
  <si>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</si>
  <si>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</si>
  <si>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</si>
  <si>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</si>
  <si>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</si>
  <si>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</si>
  <si>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</si>
  <si>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</si>
  <si>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</si>
  <si>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</si>
  <si>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</si>
  <si>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</si>
  <si>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</si>
  <si>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</si>
  <si>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</si>
  <si>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</si>
  <si>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</si>
  <si>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</si>
  <si>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</si>
  <si>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</si>
  <si>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</si>
  <si>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</si>
  <si>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</si>
  <si>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</si>
  <si>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</si>
  <si>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</si>
  <si>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</si>
  <si>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</si>
  <si>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</si>
  <si>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</si>
  <si>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</si>
  <si>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</si>
  <si>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</si>
  <si>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</si>
  <si>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</si>
  <si>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</si>
  <si>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</si>
  <si>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</si>
  <si>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</si>
  <si>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</si>
  <si>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</si>
  <si>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</si>
  <si>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</si>
  <si>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</si>
  <si>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</si>
  <si>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</si>
  <si>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</si>
  <si>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</si>
  <si>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</si>
  <si>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</si>
  <si>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</si>
  <si>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</si>
  <si>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</si>
  <si>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</si>
  <si>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</si>
  <si>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</si>
  <si>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</si>
  <si>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</si>
  <si>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</si>
  <si>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</si>
  <si>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</si>
  <si>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</si>
  <si>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</si>
  <si>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</si>
  <si>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</si>
  <si>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</si>
  <si>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</si>
  <si>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</si>
  <si>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</si>
  <si>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</si>
  <si>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</si>
  <si>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</si>
  <si>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</si>
  <si>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</si>
  <si>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</si>
  <si>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</si>
  <si>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</si>
  <si>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</si>
  <si>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</si>
  <si>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</si>
  <si>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</si>
  <si>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</si>
  <si>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</si>
  <si>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</si>
  <si>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</si>
  <si>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</si>
  <si>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</si>
  <si>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</si>
  <si>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</si>
  <si>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</si>
  <si>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</si>
  <si>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</si>
  <si>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</si>
  <si>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</si>
  <si>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</si>
  <si>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</si>
  <si>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</si>
  <si>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</si>
  <si>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</si>
  <si>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</si>
  <si>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</si>
  <si>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</si>
  <si>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</si>
  <si>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</si>
  <si>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</si>
  <si>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</si>
  <si>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</si>
  <si>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</si>
  <si>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</si>
  <si>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</si>
  <si>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</si>
  <si>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</si>
  <si>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</si>
  <si>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</si>
  <si>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</si>
  <si>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</si>
  <si>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</si>
  <si>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</si>
  <si>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</si>
  <si>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</si>
  <si>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</si>
  <si>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</si>
  <si>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</si>
  <si>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</si>
  <si>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</si>
  <si>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</si>
  <si>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</si>
  <si>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</si>
  <si>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</si>
  <si>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</si>
  <si>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</si>
  <si>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</si>
  <si>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</si>
  <si>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</si>
  <si>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</si>
  <si>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</si>
  <si>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</si>
  <si>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</si>
  <si>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</si>
  <si>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</si>
  <si>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</si>
  <si>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</si>
  <si>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</si>
  <si>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</si>
  <si>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</si>
  <si>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</si>
  <si>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</si>
  <si>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</si>
  <si>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</si>
  <si>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</si>
  <si>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</si>
  <si>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</si>
  <si>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</si>
  <si>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</si>
  <si>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</si>
  <si>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</si>
  <si>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</si>
  <si>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</si>
  <si>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</si>
  <si>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</si>
  <si>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</si>
  <si>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</si>
  <si>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</si>
  <si>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</si>
  <si>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</si>
  <si>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</si>
  <si>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</si>
  <si>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</si>
  <si>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</si>
  <si>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</si>
  <si>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</si>
  <si>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</si>
  <si>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</si>
  <si>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</si>
  <si>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</si>
  <si>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</si>
  <si>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</si>
  <si>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</si>
  <si>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</si>
  <si>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</si>
  <si>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</si>
  <si>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</si>
  <si>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</si>
  <si>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</si>
  <si>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</si>
  <si>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</si>
  <si>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</si>
  <si>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</si>
  <si>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</si>
  <si>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</si>
  <si>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</si>
  <si>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</si>
  <si>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</si>
  <si>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</si>
  <si>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</si>
  <si>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</si>
  <si>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</si>
  <si>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</si>
  <si>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</si>
  <si>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</si>
  <si>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</si>
  <si>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</si>
  <si>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</si>
  <si>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</si>
  <si>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</si>
  <si>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</si>
  <si>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</si>
  <si>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</si>
  <si>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</si>
  <si>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</si>
  <si>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</si>
  <si>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</si>
  <si>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</si>
  <si>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</si>
  <si>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</si>
  <si>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</si>
  <si>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</si>
  <si>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</si>
  <si>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</si>
  <si>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</si>
  <si>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</si>
  <si>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</si>
  <si>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</si>
  <si>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</si>
  <si>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</si>
  <si>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</si>
  <si>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</si>
  <si>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</si>
  <si>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</si>
  <si>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</si>
  <si>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</si>
  <si>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</si>
  <si>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</si>
  <si>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</si>
  <si>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</si>
  <si>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</si>
  <si>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</si>
  <si>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</si>
  <si>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</si>
  <si>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</si>
  <si>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</si>
  <si>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</si>
  <si>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</si>
  <si>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</si>
  <si>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</si>
  <si>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</si>
  <si>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</si>
  <si>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</si>
  <si>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</si>
  <si>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</si>
  <si>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</si>
  <si>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</si>
  <si>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</si>
  <si>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</si>
  <si>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</si>
  <si>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</si>
  <si>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</si>
  <si>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</si>
  <si>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</si>
  <si>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</si>
  <si>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</si>
  <si>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</si>
  <si>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</si>
  <si>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</si>
  <si>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</si>
  <si>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</si>
  <si>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</si>
  <si>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</si>
  <si>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</si>
  <si>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</si>
  <si>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</si>
  <si>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</si>
  <si>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</si>
  <si>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</si>
  <si>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</si>
  <si>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</si>
  <si>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</si>
  <si>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</si>
  <si>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</si>
  <si>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</si>
  <si>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</si>
  <si>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</si>
  <si>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</si>
  <si>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</si>
  <si>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</si>
  <si>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</si>
  <si>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</si>
  <si>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</si>
  <si>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</si>
  <si>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</si>
  <si>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</si>
  <si>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</si>
  <si>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</si>
  <si>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</si>
  <si>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</si>
  <si>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</si>
  <si>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</si>
  <si>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</si>
  <si>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</si>
  <si>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</si>
  <si>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</si>
  <si>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</si>
  <si>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</si>
  <si>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</si>
  <si>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</si>
  <si>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</si>
  <si>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</si>
  <si>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</si>
  <si>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</si>
  <si>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</si>
  <si>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</si>
  <si>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</si>
  <si>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</si>
  <si>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</si>
  <si>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</si>
  <si>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</si>
  <si>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</si>
  <si>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</si>
  <si>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</si>
  <si>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</si>
  <si>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</si>
  <si>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</si>
  <si>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</si>
  <si>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</si>
  <si>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</si>
  <si>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</si>
  <si>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</si>
  <si>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</si>
  <si>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</si>
  <si>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</si>
  <si>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</si>
  <si>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</si>
  <si>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</si>
  <si>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</si>
  <si>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</si>
  <si>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</si>
  <si>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</si>
  <si>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</si>
  <si>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</si>
  <si>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</si>
  <si>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</si>
  <si>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</si>
  <si>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</si>
  <si>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</si>
  <si>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</si>
  <si>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</si>
  <si>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</si>
  <si>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</si>
  <si>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</si>
  <si>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</si>
  <si>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</si>
  <si>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</si>
  <si>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</si>
  <si>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</si>
  <si>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</si>
  <si>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</si>
  <si>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</si>
  <si>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</si>
  <si>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</si>
  <si>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</si>
  <si>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</si>
  <si>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</si>
  <si>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</si>
  <si>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</si>
  <si>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</si>
  <si>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</si>
  <si>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</si>
  <si>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</si>
  <si>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</si>
  <si>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</si>
  <si>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</si>
  <si>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</si>
  <si>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</si>
  <si>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</si>
  <si>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</si>
  <si>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</si>
  <si>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</si>
  <si>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</si>
  <si>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</si>
  <si>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</si>
  <si>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</si>
  <si>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</si>
  <si>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</si>
  <si>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</si>
  <si>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</si>
  <si>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</si>
  <si>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</si>
  <si>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</si>
  <si>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</si>
  <si>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</si>
  <si>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</si>
  <si>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</si>
  <si>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</si>
  <si>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</si>
  <si>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</si>
  <si>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</si>
  <si>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</si>
  <si>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</si>
  <si>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</si>
  <si>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</si>
  <si>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</si>
  <si>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</si>
  <si>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</si>
  <si>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</si>
  <si>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</si>
  <si>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</si>
  <si>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</si>
  <si>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</si>
  <si>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</si>
  <si>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</si>
  <si>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</si>
  <si>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</si>
  <si>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</si>
  <si>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</si>
  <si>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</si>
  <si>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</si>
  <si>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</si>
  <si>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</si>
  <si>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</si>
  <si>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</si>
  <si>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</si>
  <si>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</si>
  <si>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</si>
  <si>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</si>
  <si>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</si>
  <si>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</si>
  <si>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</si>
  <si>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</si>
  <si>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</si>
  <si>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</si>
  <si>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</si>
  <si>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</si>
  <si>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</si>
  <si>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</si>
  <si>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</si>
  <si>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</si>
  <si>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</si>
  <si>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</si>
  <si>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</si>
  <si>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</si>
  <si>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</si>
  <si>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</si>
  <si>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</si>
  <si>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</si>
  <si>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</si>
  <si>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</si>
  <si>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</si>
  <si>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</si>
  <si>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</si>
  <si>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</si>
  <si>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</si>
  <si>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</si>
  <si>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</si>
  <si>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</si>
  <si>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</si>
  <si>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</si>
  <si>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</si>
  <si>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</si>
  <si>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</si>
  <si>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</si>
  <si>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</si>
  <si>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</si>
  <si>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</si>
  <si>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</si>
  <si>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</si>
  <si>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</si>
  <si>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</si>
  <si>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</si>
  <si>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</si>
  <si>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</si>
  <si>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</si>
  <si>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</si>
  <si>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</si>
  <si>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</si>
  <si>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</si>
  <si>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</si>
  <si>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</si>
  <si>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</si>
  <si>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</si>
  <si>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</si>
  <si>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</si>
  <si>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</si>
  <si>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</si>
  <si>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</si>
  <si>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</si>
  <si>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</si>
  <si>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</si>
  <si>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</si>
  <si>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</si>
  <si>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</si>
  <si>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</si>
  <si>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</si>
  <si>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</si>
  <si>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</si>
  <si>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</si>
  <si>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</si>
  <si>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</si>
  <si>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</si>
  <si>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</si>
  <si>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</si>
  <si>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</si>
  <si>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</si>
  <si>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</si>
  <si>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</si>
  <si>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</si>
  <si>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</si>
  <si>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</si>
  <si>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</si>
  <si>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</si>
  <si>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</si>
  <si>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</si>
  <si>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</si>
  <si>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</si>
  <si>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</si>
  <si>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</si>
  <si>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</si>
  <si>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</si>
  <si>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</si>
  <si>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</si>
  <si>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</si>
  <si>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</si>
  <si>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</si>
  <si>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</si>
  <si>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</si>
  <si>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</si>
  <si>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</si>
  <si>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</si>
  <si>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</si>
  <si>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</si>
  <si>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</si>
  <si>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</si>
  <si>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</si>
  <si>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</si>
  <si>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</si>
  <si>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</si>
  <si>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</si>
  <si>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</si>
  <si>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</si>
  <si>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</si>
  <si>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</si>
  <si>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</si>
  <si>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</si>
  <si>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</si>
  <si>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</si>
  <si>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</si>
  <si>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</si>
  <si>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</si>
  <si>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</si>
  <si>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</si>
  <si>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</si>
  <si>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</si>
  <si>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</si>
  <si>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</si>
  <si>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</si>
  <si>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</si>
  <si>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</si>
  <si>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</si>
  <si>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</si>
  <si>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</si>
  <si>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</si>
  <si>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</si>
  <si>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</si>
  <si>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</si>
  <si>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</si>
  <si>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</si>
  <si>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</si>
  <si>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</si>
  <si>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</si>
  <si>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</si>
  <si>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</si>
  <si>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</si>
  <si>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</si>
  <si>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</si>
  <si>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</si>
  <si>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</si>
  <si>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</si>
  <si>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</si>
  <si>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</si>
  <si>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</si>
  <si>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</si>
  <si>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</si>
  <si>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</si>
  <si>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</si>
  <si>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</si>
  <si>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</si>
  <si>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</si>
  <si>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</si>
  <si>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</si>
  <si>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</si>
  <si>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</si>
  <si>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</si>
  <si>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</si>
  <si>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</si>
  <si>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</si>
  <si>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</si>
  <si>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</si>
  <si>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</si>
  <si>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</si>
  <si>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</si>
  <si>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</si>
  <si>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</si>
  <si>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</si>
  <si>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</si>
  <si>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</si>
  <si>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</si>
  <si>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</si>
  <si>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</si>
  <si>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</si>
  <si>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</si>
  <si>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</si>
  <si>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</si>
  <si>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</si>
  <si>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</si>
  <si>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</si>
  <si>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</si>
  <si>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</si>
  <si>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</si>
  <si>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</si>
  <si>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</si>
  <si>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</si>
  <si>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</si>
  <si>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</si>
  <si>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</si>
  <si>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</si>
  <si>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</si>
  <si>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</si>
  <si>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</si>
  <si>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</si>
  <si>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</si>
  <si>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</si>
  <si>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</si>
  <si>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</si>
  <si>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</si>
  <si>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</si>
  <si>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</si>
  <si>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</si>
  <si>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</si>
  <si>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</si>
  <si>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</si>
  <si>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</si>
  <si>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</si>
  <si>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</si>
  <si>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</si>
  <si>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</si>
  <si>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</si>
  <si>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</si>
  <si>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</si>
  <si>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</si>
  <si>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</si>
  <si>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</si>
  <si>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</si>
  <si>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</si>
  <si>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</si>
  <si>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</si>
  <si>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</si>
  <si>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</si>
  <si>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</si>
  <si>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</si>
  <si>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</si>
  <si>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</si>
  <si>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</si>
  <si>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</si>
  <si>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</si>
  <si>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</si>
  <si>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</si>
  <si>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</si>
  <si>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</si>
  <si>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</si>
  <si>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</si>
  <si>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</si>
  <si>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</si>
  <si>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</si>
  <si>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</si>
  <si>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</si>
  <si>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</si>
  <si>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</si>
  <si>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</si>
  <si>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</si>
  <si>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</si>
  <si>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</si>
  <si>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</si>
  <si>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</si>
  <si>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</si>
  <si>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</si>
  <si>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</si>
  <si>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</si>
  <si>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</si>
  <si>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</si>
  <si>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</si>
  <si>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</si>
  <si>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</si>
  <si>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</si>
  <si>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</si>
  <si>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</si>
  <si>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</si>
  <si>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</si>
  <si>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</si>
  <si>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</si>
  <si>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</si>
  <si>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</si>
  <si>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</si>
  <si>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</si>
  <si>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</si>
  <si>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</si>
  <si>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</si>
  <si>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</si>
  <si>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</si>
  <si>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</si>
  <si>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</si>
  <si>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</si>
  <si>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</si>
  <si>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</si>
  <si>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</si>
  <si>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</si>
  <si>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</si>
  <si>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</si>
  <si>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</si>
  <si>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</si>
  <si>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</si>
  <si>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</si>
  <si>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</si>
  <si>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</si>
  <si>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</si>
  <si>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</si>
  <si>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</si>
  <si>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</si>
  <si>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</si>
  <si>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</si>
  <si>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</si>
  <si>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</si>
  <si>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</si>
  <si>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</si>
  <si>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</si>
  <si>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</si>
  <si>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</si>
  <si>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</si>
  <si>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</si>
  <si>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</si>
  <si>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</si>
  <si>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</si>
  <si>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</si>
  <si>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</si>
  <si>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</si>
  <si>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</si>
  <si>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</si>
  <si>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</si>
  <si>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</si>
  <si>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</si>
  <si>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</si>
  <si>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</si>
  <si>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</si>
  <si>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</si>
  <si>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</si>
  <si>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</si>
  <si>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</si>
  <si>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</si>
  <si>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</si>
  <si>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</si>
  <si>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</si>
  <si>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</si>
  <si>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</si>
  <si>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</si>
  <si>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</si>
  <si>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</si>
  <si>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</si>
  <si>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</si>
  <si>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</si>
  <si>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</si>
  <si>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</si>
  <si>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</si>
  <si>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</si>
  <si>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</si>
  <si>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</si>
  <si>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</si>
  <si>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</si>
  <si>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</si>
  <si>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</si>
  <si>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</si>
  <si>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</si>
  <si>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</si>
  <si>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</si>
  <si>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</si>
  <si>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</si>
  <si>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</si>
  <si>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</si>
  <si>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</si>
  <si>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</si>
  <si>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</si>
  <si>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</si>
  <si>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</si>
  <si>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</si>
  <si>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</si>
  <si>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</si>
  <si>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</si>
  <si>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</si>
  <si>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</si>
  <si>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</si>
  <si>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</si>
  <si>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</si>
  <si>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</si>
  <si>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</si>
  <si>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</si>
  <si>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</si>
  <si>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</si>
  <si>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</si>
  <si>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</si>
  <si>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</si>
  <si>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</si>
  <si>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</si>
  <si>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</si>
  <si>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</si>
  <si>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</si>
  <si>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</si>
  <si>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</si>
  <si>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</si>
  <si>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</si>
  <si>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</si>
  <si>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</si>
  <si>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</si>
  <si>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</si>
  <si>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</si>
  <si>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</si>
  <si>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</si>
  <si>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</si>
  <si>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</si>
  <si>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</si>
  <si>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</si>
  <si>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</si>
  <si>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</si>
  <si>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</si>
  <si>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</si>
  <si>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</si>
  <si>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</si>
  <si>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</si>
  <si>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</si>
  <si>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</si>
  <si>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</si>
  <si>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</si>
  <si>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</si>
  <si>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</si>
  <si>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</si>
  <si>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</si>
  <si>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</si>
  <si>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</si>
  <si>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</si>
  <si>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</si>
  <si>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</si>
  <si>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</si>
  <si>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</si>
  <si>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</si>
  <si>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</si>
  <si>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</si>
  <si>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</si>
  <si>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</si>
  <si>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</si>
  <si>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</si>
  <si>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</si>
  <si>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</si>
  <si>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</si>
  <si>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</si>
  <si>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</si>
  <si>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</si>
  <si>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</si>
  <si>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</si>
  <si>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</si>
  <si>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</si>
  <si>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</si>
  <si>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</si>
  <si>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</si>
  <si>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</si>
  <si>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</si>
  <si>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</si>
  <si>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</si>
  <si>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</si>
  <si>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</si>
  <si>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</si>
  <si>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</si>
  <si>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</si>
  <si>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</si>
  <si>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</si>
  <si>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</si>
  <si>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</si>
  <si>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</si>
  <si>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</si>
  <si>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</si>
  <si>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</si>
  <si>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</si>
  <si>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</si>
  <si>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</si>
  <si>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</si>
  <si>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</si>
  <si>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</si>
  <si>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</si>
  <si>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</si>
  <si>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</si>
  <si>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</si>
  <si>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</si>
  <si>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</si>
  <si>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</si>
  <si>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</si>
  <si>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</si>
  <si>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</si>
  <si>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</si>
  <si>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</si>
  <si>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</si>
  <si>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</si>
  <si>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</si>
  <si>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</si>
  <si>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</si>
  <si>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</si>
  <si>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</si>
  <si>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</si>
  <si>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</si>
  <si>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</si>
  <si>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</si>
  <si>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</si>
  <si>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</si>
  <si>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</si>
  <si>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</si>
  <si>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</si>
  <si>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</si>
  <si>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</si>
  <si>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</si>
  <si>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</si>
  <si>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</si>
  <si>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</si>
  <si>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</si>
  <si>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</si>
  <si>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</si>
  <si>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</si>
  <si>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</si>
  <si>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</si>
  <si>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</si>
  <si>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</si>
  <si>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</si>
  <si>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</si>
  <si>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</si>
  <si>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</si>
  <si>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</si>
  <si>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</si>
  <si>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</si>
  <si>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</si>
  <si>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</si>
  <si>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</si>
  <si>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</si>
  <si>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</si>
  <si>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</si>
  <si>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</si>
  <si>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</si>
  <si>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</si>
  <si>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</si>
  <si>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</si>
  <si>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</si>
  <si>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</si>
  <si>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</si>
  <si>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</si>
  <si>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</si>
  <si>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</si>
  <si>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</si>
  <si>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</si>
  <si>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</si>
  <si>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</si>
  <si>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</si>
  <si>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</si>
  <si>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</si>
  <si>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</si>
  <si>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</si>
  <si>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</si>
  <si>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</si>
  <si>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</si>
  <si>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</si>
  <si>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</si>
  <si>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</si>
  <si>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</si>
  <si>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</si>
  <si>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</si>
  <si>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</si>
  <si>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</si>
  <si>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</si>
  <si>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</si>
  <si>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</si>
  <si>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</si>
  <si>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</si>
  <si>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</si>
  <si>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</si>
  <si>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</si>
  <si>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</si>
  <si>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</si>
  <si>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</si>
  <si>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</si>
  <si>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</si>
  <si>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</si>
  <si>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</si>
  <si>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</si>
  <si>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</si>
  <si>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</si>
  <si>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</si>
  <si>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</si>
  <si>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</si>
  <si>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</si>
  <si>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</si>
  <si>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</si>
  <si>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</si>
  <si>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</si>
  <si>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</si>
  <si>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</si>
  <si>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</si>
  <si>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</si>
  <si>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</si>
  <si>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</si>
  <si>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</si>
  <si>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</si>
  <si>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</si>
  <si>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</si>
  <si>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</si>
  <si>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</si>
  <si>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</si>
  <si>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</si>
  <si>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</si>
  <si>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</si>
  <si>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</si>
  <si>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</si>
  <si>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</si>
  <si>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</si>
  <si>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</si>
  <si>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</si>
  <si>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</si>
  <si>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</si>
  <si>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</si>
  <si>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</si>
  <si>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</si>
  <si>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</si>
  <si>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</si>
  <si>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</si>
  <si>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</si>
  <si>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</si>
  <si>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</si>
  <si>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</si>
  <si>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</si>
  <si>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</si>
  <si>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</si>
  <si>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</si>
  <si>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</si>
  <si>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</si>
  <si>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</si>
  <si>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</si>
  <si>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</si>
  <si>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</si>
  <si>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</si>
  <si>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</si>
  <si>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</si>
  <si>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</si>
  <si>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</si>
  <si>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</si>
  <si>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</si>
  <si>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</si>
  <si>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</si>
  <si>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</si>
  <si>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</si>
  <si>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</si>
  <si>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</si>
  <si>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</si>
  <si>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</si>
  <si>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</si>
  <si>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</si>
  <si>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</si>
  <si>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</si>
  <si>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</si>
  <si>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</si>
  <si>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</si>
  <si>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</si>
  <si>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</si>
  <si>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</si>
  <si>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</si>
  <si>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</si>
  <si>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</si>
  <si>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</si>
  <si>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</si>
  <si>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</si>
  <si>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</si>
  <si>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</si>
  <si>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</si>
  <si>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</si>
  <si>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</si>
  <si>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</si>
  <si>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</si>
  <si>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</si>
  <si>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</si>
  <si>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</si>
  <si>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</si>
  <si>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</si>
  <si>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</si>
  <si>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</si>
  <si>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</si>
  <si>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</si>
  <si>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</si>
  <si>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</si>
  <si>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</si>
  <si>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</si>
  <si>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</si>
  <si>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</si>
  <si>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</si>
  <si>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</si>
  <si>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</si>
  <si>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</si>
  <si>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</si>
  <si>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</si>
  <si>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</si>
  <si>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</si>
  <si>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</si>
  <si>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</si>
  <si>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</si>
  <si>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</si>
  <si>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</si>
  <si>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</si>
  <si>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</si>
  <si>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</si>
  <si>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</si>
  <si>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</si>
  <si>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</si>
  <si>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</si>
  <si>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</si>
  <si>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</si>
  <si>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</si>
  <si>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</si>
  <si>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</si>
  <si>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</si>
  <si>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</si>
  <si>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</si>
  <si>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</si>
  <si>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</si>
  <si>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</si>
  <si>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</si>
  <si>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</si>
  <si>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</si>
  <si>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</si>
  <si>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</si>
  <si>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</si>
  <si>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</si>
  <si>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</si>
  <si>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</si>
  <si>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</si>
  <si>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</si>
  <si>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</si>
  <si>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</si>
  <si>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</si>
  <si>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</si>
  <si>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</si>
  <si>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</si>
  <si>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</si>
  <si>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</si>
  <si>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</si>
  <si>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</si>
  <si>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</si>
  <si>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</si>
  <si>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</si>
  <si>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</si>
  <si>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</si>
  <si>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</si>
  <si>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</si>
  <si>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</si>
  <si>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</si>
  <si>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</si>
  <si>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</si>
  <si>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</si>
  <si>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</si>
  <si>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</si>
  <si>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</si>
  <si>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</si>
  <si>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</si>
  <si>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</si>
  <si>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</si>
  <si>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</si>
  <si>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</si>
  <si>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</si>
  <si>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</si>
  <si>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</si>
  <si>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</si>
  <si>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</si>
  <si>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</si>
  <si>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</si>
  <si>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</si>
  <si>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</si>
  <si>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</si>
  <si>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</si>
  <si>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</si>
  <si>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</si>
  <si>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</si>
  <si>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</si>
  <si>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</si>
  <si>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</si>
  <si>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</si>
  <si>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</si>
  <si>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</si>
  <si>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</si>
  <si>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</si>
  <si>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</si>
  <si>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</si>
  <si>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</si>
  <si>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</si>
  <si>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</si>
  <si>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</si>
  <si>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</si>
  <si>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</si>
  <si>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</si>
  <si>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</si>
  <si>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</si>
  <si>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</si>
  <si>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</si>
  <si>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</si>
  <si>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</si>
  <si>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</si>
  <si>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</si>
  <si>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</si>
  <si>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</si>
  <si>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</si>
  <si>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</si>
  <si>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</si>
  <si>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</si>
  <si>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</si>
  <si>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</si>
  <si>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</si>
  <si>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</si>
  <si>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</si>
  <si>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</si>
  <si>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</si>
  <si>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</si>
  <si>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</si>
  <si>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</si>
  <si>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</si>
  <si>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</si>
  <si>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</si>
  <si>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</si>
  <si>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</si>
  <si>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</si>
  <si>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</si>
  <si>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</si>
  <si>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</si>
  <si>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</si>
  <si>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</si>
  <si>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</si>
  <si>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</si>
  <si>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</si>
  <si>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</si>
  <si>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</si>
  <si>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</si>
  <si>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</si>
  <si>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</si>
  <si>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</si>
  <si>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</si>
  <si>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</si>
  <si>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</si>
  <si>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</si>
  <si>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</si>
  <si>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</si>
  <si>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</si>
  <si>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</si>
  <si>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</si>
  <si>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</si>
  <si>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</si>
  <si>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</si>
  <si>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</si>
  <si>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</si>
  <si>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</si>
  <si>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</si>
  <si>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</si>
  <si>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</si>
  <si>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</si>
  <si>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</si>
  <si>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</si>
  <si>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</si>
  <si>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</si>
  <si>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</si>
  <si>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</si>
  <si>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</si>
  <si>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</si>
  <si>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</si>
  <si>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</si>
  <si>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</si>
  <si>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</si>
  <si>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</si>
  <si>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</si>
  <si>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</si>
  <si>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</si>
  <si>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</si>
  <si>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</si>
  <si>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</si>
  <si>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</si>
  <si>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</si>
  <si>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</si>
  <si>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</si>
  <si>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</si>
  <si>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</si>
  <si>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</si>
  <si>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</si>
  <si>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</si>
  <si>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</si>
  <si>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</si>
  <si>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</si>
  <si>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</si>
  <si>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</si>
  <si>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</si>
  <si>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</si>
  <si>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</si>
  <si>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</si>
  <si>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</si>
  <si>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</si>
  <si>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</si>
  <si>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</si>
  <si>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</si>
  <si>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</si>
  <si>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</si>
  <si>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</si>
  <si>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</si>
  <si>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</si>
  <si>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</si>
  <si>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</si>
  <si>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</si>
  <si>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</si>
  <si>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</si>
  <si>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</si>
  <si>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</si>
  <si>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</si>
  <si>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</si>
  <si>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</si>
  <si>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</si>
  <si>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</si>
  <si>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</si>
  <si>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</si>
  <si>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</si>
  <si>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</si>
  <si>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</si>
  <si>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</si>
  <si>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</si>
  <si>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</si>
  <si>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</si>
  <si>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</si>
  <si>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</si>
  <si>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</si>
  <si>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</si>
  <si>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</si>
  <si>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</si>
  <si>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</si>
  <si>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</si>
  <si>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</si>
  <si>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</si>
  <si>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</si>
  <si>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</si>
  <si>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</si>
  <si>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</si>
  <si>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</si>
  <si>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</si>
  <si>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</si>
  <si>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</si>
  <si>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</si>
  <si>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</si>
  <si>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</si>
  <si>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</si>
  <si>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</si>
  <si>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</si>
  <si>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</si>
  <si>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</si>
  <si>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</si>
  <si>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</si>
  <si>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</si>
  <si>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</si>
  <si>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</si>
  <si>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</si>
  <si>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</si>
  <si>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</si>
  <si>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</si>
  <si>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</si>
  <si>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</si>
  <si>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</si>
  <si>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</si>
  <si>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</si>
  <si>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</si>
  <si>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</si>
  <si>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</si>
  <si>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</si>
  <si>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</si>
  <si>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</si>
  <si>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</si>
  <si>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</si>
  <si>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</si>
  <si>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</si>
  <si>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</si>
  <si>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</si>
  <si>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</si>
  <si>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</si>
  <si>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</si>
  <si>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</si>
  <si>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</si>
  <si>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</si>
  <si>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</si>
  <si>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</si>
  <si>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</si>
  <si>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</si>
  <si>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</si>
  <si>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</si>
  <si>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</si>
  <si>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</si>
  <si>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</si>
  <si>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</si>
  <si>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</si>
  <si>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</si>
  <si>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</si>
  <si>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</si>
  <si>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</si>
  <si>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</si>
  <si>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</si>
  <si>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</si>
  <si>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</si>
  <si>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</si>
  <si>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</si>
  <si>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</si>
  <si>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</si>
  <si>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</si>
  <si>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</si>
  <si>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</si>
  <si>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</si>
  <si>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</si>
  <si>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</si>
  <si>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</si>
  <si>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</si>
  <si>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</si>
  <si>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</si>
  <si>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</si>
  <si>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</si>
  <si>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</si>
  <si>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</si>
  <si>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</si>
  <si>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</si>
  <si>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</si>
  <si>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</si>
  <si>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</si>
  <si>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</si>
  <si>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</si>
  <si>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</si>
  <si>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</si>
  <si>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</si>
  <si>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</si>
  <si>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</si>
  <si>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</si>
  <si>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</si>
  <si>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</si>
  <si>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</si>
  <si>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</si>
  <si>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</si>
  <si>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</si>
  <si>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</si>
  <si>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</si>
  <si>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</si>
  <si>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</si>
  <si>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</si>
  <si>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</si>
  <si>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</si>
  <si>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</si>
  <si>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</si>
  <si>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</si>
  <si>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</si>
  <si>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</si>
  <si>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</si>
  <si>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</si>
  <si>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</si>
  <si>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</si>
  <si>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</si>
  <si>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</si>
  <si>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</si>
  <si>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</si>
  <si>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</si>
  <si>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</si>
  <si>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</si>
  <si>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</si>
  <si>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</si>
  <si>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</si>
  <si>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</si>
  <si>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</si>
  <si>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</si>
  <si>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</si>
  <si>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</si>
  <si>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</si>
  <si>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</si>
  <si>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</si>
  <si>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</si>
  <si>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</si>
  <si>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</si>
  <si>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</si>
  <si>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</si>
  <si>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</si>
  <si>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</si>
  <si>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</si>
  <si>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</si>
  <si>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</si>
  <si>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</si>
  <si>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</si>
  <si>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</si>
  <si>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</si>
  <si>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</si>
  <si>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</si>
  <si>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</si>
  <si>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</si>
  <si>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</si>
  <si>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</si>
  <si>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</si>
  <si>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</si>
  <si>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</si>
  <si>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</si>
  <si>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</si>
  <si>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</si>
  <si>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</si>
  <si>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</si>
  <si>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</si>
  <si>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</si>
  <si>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</si>
  <si>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</si>
  <si>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</si>
  <si>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</si>
  <si>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</si>
  <si>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</si>
  <si>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</si>
  <si>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</si>
  <si>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</si>
  <si>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</si>
  <si>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</si>
  <si>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</si>
  <si>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</si>
  <si>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</si>
  <si>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</si>
  <si>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</si>
  <si>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</si>
  <si>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</si>
  <si>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</si>
  <si>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</si>
  <si>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</si>
  <si>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</si>
  <si>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</si>
  <si>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</si>
  <si>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</si>
  <si>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</si>
  <si>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</si>
  <si>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</si>
  <si>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</si>
  <si>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</si>
  <si>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</si>
  <si>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</si>
  <si>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</si>
  <si>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</si>
  <si>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</si>
  <si>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</si>
  <si>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</si>
  <si>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</si>
  <si>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</si>
  <si>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</si>
  <si>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</si>
  <si>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</si>
  <si>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</si>
  <si>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</si>
  <si>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</si>
  <si>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</si>
  <si>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</si>
  <si>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</si>
  <si>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</si>
  <si>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</si>
  <si>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</si>
  <si>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</si>
  <si>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</si>
  <si>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</si>
  <si>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</si>
  <si>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</si>
  <si>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</si>
  <si>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</si>
  <si>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</si>
  <si>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</si>
  <si>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</si>
  <si>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</si>
  <si>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</si>
  <si>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</si>
  <si>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</si>
  <si>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</si>
  <si>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</si>
  <si>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</si>
  <si>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</si>
  <si>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</si>
  <si>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</si>
  <si>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</si>
  <si>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</si>
  <si>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</si>
  <si>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</si>
  <si>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</si>
  <si>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</si>
  <si>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</si>
  <si>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</si>
  <si>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</si>
  <si>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</si>
  <si>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</si>
  <si>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</si>
  <si>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</si>
  <si>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</si>
  <si>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</si>
  <si>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</si>
  <si>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</si>
  <si>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</si>
  <si>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</si>
  <si>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</si>
  <si>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</si>
  <si>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</si>
  <si>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</si>
  <si>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</si>
  <si>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</si>
  <si>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</si>
  <si>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</si>
  <si>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</si>
  <si>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</si>
  <si>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</si>
  <si>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</si>
  <si>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</si>
  <si>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</si>
  <si>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</si>
  <si>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</si>
  <si>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</si>
  <si>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</si>
  <si>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</si>
  <si>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</si>
  <si>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</si>
  <si>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</si>
  <si>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</si>
  <si>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</si>
  <si>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</si>
  <si>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</si>
  <si>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</si>
  <si>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</si>
  <si>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</si>
  <si>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</si>
  <si>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</si>
  <si>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</si>
  <si>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</si>
  <si>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</si>
  <si>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</si>
  <si>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</si>
  <si>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</si>
  <si>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</si>
  <si>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</si>
  <si>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</si>
  <si>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</si>
  <si>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</si>
  <si>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</si>
  <si>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</si>
  <si>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</si>
  <si>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</si>
  <si>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</si>
  <si>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</si>
  <si>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</si>
  <si>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</si>
  <si>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</si>
  <si>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</si>
  <si>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</si>
  <si>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</si>
  <si>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</si>
  <si>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</si>
  <si>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</si>
  <si>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</si>
  <si>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</si>
  <si>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</si>
  <si>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</si>
  <si>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</si>
  <si>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</si>
  <si>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</si>
  <si>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</si>
  <si>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</si>
  <si>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</si>
  <si>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</si>
  <si>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</si>
  <si>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</si>
  <si>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</si>
  <si>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</si>
  <si>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</si>
  <si>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</si>
  <si>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</si>
  <si>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</si>
  <si>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</si>
  <si>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</si>
  <si>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</si>
  <si>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</si>
  <si>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</si>
  <si>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</si>
  <si>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</si>
  <si>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</si>
  <si>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</si>
  <si>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</si>
  <si>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</si>
  <si>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</si>
  <si>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</si>
  <si>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</si>
  <si>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</si>
  <si>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</si>
  <si>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</si>
  <si>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</si>
  <si>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</si>
  <si>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</si>
  <si>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</si>
  <si>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</si>
  <si>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</si>
  <si>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</si>
  <si>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</si>
  <si>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</si>
  <si>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</si>
  <si>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</si>
  <si>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</si>
  <si>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</si>
  <si>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</si>
  <si>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</si>
  <si>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</si>
  <si>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</si>
  <si>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</si>
  <si>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</si>
  <si>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</si>
  <si>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</si>
  <si>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</si>
  <si>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</si>
  <si>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</si>
  <si>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</si>
  <si>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</si>
  <si>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</si>
  <si>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</si>
  <si>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</si>
  <si>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</si>
  <si>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</si>
  <si>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</si>
  <si>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</si>
  <si>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</si>
  <si>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</si>
  <si>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</si>
  <si>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</si>
  <si>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</si>
  <si>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</si>
  <si>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</si>
  <si>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</si>
  <si>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</si>
  <si>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</si>
  <si>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</si>
  <si>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</si>
  <si>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</si>
  <si>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</si>
  <si>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</si>
  <si>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</si>
  <si>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</si>
  <si>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</si>
  <si>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</si>
  <si>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</si>
  <si>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</si>
  <si>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</si>
  <si>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</si>
  <si>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</si>
  <si>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</si>
  <si>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</si>
  <si>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</si>
  <si>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</si>
  <si>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</si>
  <si>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</si>
  <si>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</si>
  <si>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</si>
  <si>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</si>
  <si>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</si>
  <si>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</si>
  <si>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</si>
  <si>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</si>
  <si>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</si>
  <si>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</si>
  <si>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</si>
  <si>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</si>
  <si>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</si>
  <si>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</si>
  <si>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</si>
  <si>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</si>
  <si>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</si>
  <si>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</si>
  <si>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</si>
  <si>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</si>
  <si>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</si>
  <si>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</si>
  <si>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</si>
  <si>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</si>
  <si>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</si>
  <si>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</si>
  <si>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</si>
  <si>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</si>
  <si>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</si>
  <si>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</si>
  <si>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</si>
  <si>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</si>
  <si>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</si>
  <si>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</si>
  <si>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</si>
  <si>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</si>
  <si>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</si>
  <si>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</si>
  <si>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</si>
  <si>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</si>
  <si>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</si>
  <si>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</si>
  <si>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</si>
  <si>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</si>
  <si>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</si>
  <si>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</si>
  <si>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</si>
  <si>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</si>
  <si>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</si>
  <si>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</si>
  <si>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</si>
  <si>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</si>
  <si>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</si>
  <si>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</si>
  <si>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</si>
  <si>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</si>
  <si>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</si>
  <si>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</si>
  <si>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</si>
  <si>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</si>
  <si>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</si>
  <si>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</si>
  <si>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</si>
  <si>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</si>
  <si>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</si>
  <si>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</si>
  <si>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</si>
  <si>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</si>
  <si>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</si>
  <si>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</si>
  <si>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</si>
  <si>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</si>
  <si>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</si>
  <si>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</si>
  <si>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</si>
  <si>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</si>
  <si>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</si>
  <si>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</si>
  <si>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</si>
  <si>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</si>
  <si>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</si>
  <si>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</si>
  <si>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</si>
  <si>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</si>
  <si>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</si>
  <si>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</si>
  <si>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</si>
  <si>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</si>
  <si>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</si>
  <si>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</si>
  <si>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</si>
  <si>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</si>
  <si>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</si>
  <si>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</si>
  <si>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</si>
  <si>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</si>
  <si>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</si>
  <si>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</si>
  <si>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</si>
  <si>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</si>
  <si>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</si>
  <si>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</si>
  <si>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</si>
  <si>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</si>
  <si>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</si>
  <si>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</si>
  <si>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</si>
  <si>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</si>
  <si>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</si>
  <si>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</si>
  <si>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</si>
  <si>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</si>
  <si>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</si>
  <si>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</si>
  <si>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</si>
  <si>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</si>
  <si>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</si>
  <si>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</si>
  <si>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</si>
  <si>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</si>
  <si>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</si>
  <si>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</si>
  <si>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</si>
  <si>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</si>
  <si>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</si>
  <si>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</si>
  <si>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</si>
  <si>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</si>
  <si>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</si>
  <si>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</si>
  <si>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</si>
  <si>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</si>
  <si>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</si>
  <si>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</si>
  <si>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</si>
  <si>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</si>
  <si>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</si>
  <si>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</si>
  <si>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</si>
  <si>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</si>
  <si>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</si>
  <si>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</si>
  <si>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</si>
  <si>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</si>
  <si>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</si>
  <si>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</si>
  <si>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</si>
  <si>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</si>
  <si>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</si>
  <si>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</si>
  <si>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</si>
  <si>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</si>
  <si>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</si>
  <si>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</si>
  <si>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</si>
  <si>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</si>
  <si>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</si>
  <si>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</si>
  <si>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</si>
  <si>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</si>
  <si>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</si>
  <si>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</si>
  <si>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</si>
  <si>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</si>
  <si>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</si>
  <si>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</si>
  <si>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</si>
  <si>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</si>
  <si>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</si>
  <si>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</si>
  <si>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</si>
  <si>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</si>
  <si>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</si>
  <si>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</si>
  <si>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</si>
  <si>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</si>
  <si>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</si>
  <si>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</si>
  <si>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</si>
  <si>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</si>
  <si>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</si>
  <si>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</si>
  <si>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</si>
  <si>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</si>
  <si>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</si>
  <si>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</si>
  <si>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</si>
  <si>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</si>
  <si>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</si>
  <si>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</si>
  <si>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</si>
  <si>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</si>
  <si>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</si>
  <si>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</si>
  <si>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</si>
  <si>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</si>
  <si>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</si>
  <si>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</si>
  <si>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</si>
  <si>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</si>
  <si>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</si>
  <si>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</si>
  <si>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</si>
  <si>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</si>
  <si>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</si>
  <si>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</si>
  <si>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</si>
  <si>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</si>
  <si>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</si>
  <si>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</si>
  <si>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</si>
  <si>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</si>
  <si>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</si>
  <si>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</si>
  <si>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</si>
  <si>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</si>
  <si>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</si>
  <si>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</si>
  <si>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</si>
  <si>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</si>
  <si>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</si>
  <si>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</si>
  <si>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</si>
  <si>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</si>
  <si>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</si>
  <si>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</si>
  <si>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</si>
  <si>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</si>
  <si>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</si>
  <si>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</si>
  <si>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</si>
  <si>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</si>
  <si>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</si>
  <si>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</si>
  <si>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</si>
  <si>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</si>
  <si>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</si>
  <si>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</si>
  <si>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</si>
  <si>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</si>
  <si>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</si>
  <si>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</si>
  <si>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</si>
  <si>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</si>
  <si>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</si>
  <si>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</si>
  <si>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</si>
  <si>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</si>
  <si>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</si>
  <si>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</si>
  <si>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</si>
  <si>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</si>
  <si>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</si>
  <si>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</si>
  <si>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</si>
  <si>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</si>
  <si>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</si>
  <si>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</si>
  <si>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</si>
  <si>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</si>
  <si>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</si>
  <si>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</si>
  <si>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</si>
  <si>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</si>
  <si>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</si>
  <si>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</si>
  <si>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</si>
  <si>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</si>
  <si>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</si>
  <si>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</si>
  <si>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</si>
  <si>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</si>
  <si>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</si>
  <si>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</si>
  <si>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</si>
  <si>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</si>
  <si>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</si>
  <si>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</si>
  <si>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</si>
  <si>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</si>
  <si>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</si>
  <si>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</si>
  <si>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</si>
  <si>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</si>
  <si>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</si>
  <si>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</si>
  <si>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</si>
  <si>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</si>
  <si>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</si>
  <si>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</si>
  <si>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</si>
  <si>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</si>
  <si>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</si>
  <si>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</si>
  <si>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</si>
  <si>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</si>
  <si>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</si>
  <si>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</si>
  <si>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</si>
  <si>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</si>
  <si>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</si>
  <si>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</si>
  <si>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</si>
  <si>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</si>
  <si>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</si>
  <si>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</si>
  <si>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</si>
  <si>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</si>
  <si>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</si>
  <si>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</si>
  <si>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</si>
  <si>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</si>
  <si>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</si>
  <si>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</si>
  <si>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</si>
  <si>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</si>
  <si>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</si>
  <si>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</si>
  <si>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</si>
  <si>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</si>
  <si>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</si>
  <si>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</si>
  <si>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</si>
  <si>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</si>
  <si>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</si>
  <si>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</si>
  <si>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</si>
  <si>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</si>
  <si>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</si>
  <si>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</si>
  <si>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</si>
  <si>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</si>
  <si>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</si>
  <si>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</si>
  <si>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</si>
  <si>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</si>
  <si>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</si>
  <si>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</si>
  <si>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</si>
  <si>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</si>
  <si>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</si>
  <si>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</si>
  <si>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</si>
  <si>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</si>
  <si>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</si>
  <si>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</si>
  <si>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</si>
  <si>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</si>
  <si>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</si>
  <si>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</si>
  <si>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</si>
  <si>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</si>
  <si>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</si>
  <si>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</si>
  <si>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</si>
  <si>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</si>
  <si>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</si>
  <si>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</si>
  <si>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</si>
  <si>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</si>
  <si>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</si>
  <si>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</si>
  <si>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</si>
  <si>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</si>
  <si>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</si>
  <si>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</si>
  <si>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</si>
  <si>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</si>
  <si>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</si>
  <si>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</si>
  <si>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</si>
  <si>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</si>
  <si>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</si>
  <si>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</si>
  <si>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</si>
  <si>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</si>
  <si>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</si>
  <si>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</si>
  <si>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</si>
  <si>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</si>
  <si>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</si>
  <si>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</si>
  <si>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</si>
  <si>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</si>
  <si>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</si>
  <si>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</si>
  <si>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</si>
  <si>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</si>
  <si>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</si>
  <si>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</si>
  <si>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</si>
  <si>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</si>
  <si>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</si>
  <si>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</si>
  <si>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</si>
  <si>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</si>
  <si>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</si>
  <si>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</si>
  <si>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</si>
  <si>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</si>
  <si>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</si>
  <si>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</si>
  <si>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</si>
  <si>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</si>
  <si>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</si>
  <si>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</si>
  <si>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</si>
  <si>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</si>
  <si>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</si>
  <si>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</si>
  <si>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</si>
  <si>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</si>
  <si>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</si>
  <si>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</si>
  <si>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</si>
  <si>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</si>
  <si>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</si>
  <si>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</si>
  <si>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</si>
  <si>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</si>
  <si>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</si>
  <si>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</si>
  <si>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</si>
  <si>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</si>
  <si>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</si>
  <si>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</si>
  <si>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</si>
  <si>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</si>
  <si>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</si>
  <si>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</si>
  <si>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</si>
  <si>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</si>
  <si>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</si>
  <si>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</si>
  <si>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</si>
  <si>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</si>
  <si>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</si>
  <si>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</si>
  <si>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</si>
  <si>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</si>
  <si>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</si>
  <si>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</si>
  <si>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</si>
  <si>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</si>
  <si>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</si>
  <si>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</si>
  <si>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</si>
  <si>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</si>
  <si>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</si>
  <si>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</si>
  <si>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</si>
  <si>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</si>
  <si>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</si>
  <si>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</si>
  <si>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</si>
  <si>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</si>
  <si>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</si>
  <si>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</si>
  <si>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</si>
  <si>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</si>
  <si>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</si>
  <si>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</si>
  <si>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</si>
  <si>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</si>
  <si>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</si>
  <si>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</si>
  <si>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</si>
  <si>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</si>
  <si>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</si>
  <si>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</si>
  <si>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</si>
  <si>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</si>
  <si>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</si>
  <si>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</si>
  <si>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</si>
  <si>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</si>
  <si>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</si>
  <si>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</si>
  <si>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</si>
  <si>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</si>
  <si>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</si>
  <si>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</si>
  <si>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</si>
  <si>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</si>
  <si>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</si>
  <si>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</si>
  <si>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</si>
  <si>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</si>
  <si>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</si>
  <si>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</si>
  <si>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</si>
  <si>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</si>
  <si>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</si>
  <si>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</si>
  <si>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</si>
  <si>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</si>
  <si>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</si>
  <si>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</si>
  <si>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</si>
  <si>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</si>
  <si>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</si>
  <si>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</si>
  <si>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</si>
  <si>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</si>
  <si>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</si>
  <si>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</si>
  <si>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</si>
  <si>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</si>
  <si>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</si>
  <si>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</si>
  <si>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</si>
  <si>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</si>
  <si>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</si>
  <si>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</si>
  <si>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</si>
  <si>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</si>
  <si>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</si>
  <si>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</si>
  <si>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</si>
  <si>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</si>
  <si>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</si>
  <si>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</si>
  <si>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</si>
  <si>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</si>
  <si>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</si>
  <si>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</si>
  <si>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</si>
  <si>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</si>
  <si>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</si>
  <si>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</si>
  <si>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</si>
  <si>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</si>
  <si>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</si>
  <si>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</si>
  <si>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</si>
  <si>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</si>
  <si>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</si>
  <si>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</si>
  <si>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</si>
  <si>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</si>
  <si>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</si>
  <si>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</si>
  <si>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</si>
  <si>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</si>
  <si>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</si>
  <si>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</si>
  <si>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</si>
  <si>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</si>
  <si>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</si>
  <si>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</si>
  <si>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</si>
  <si>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</si>
  <si>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</si>
  <si>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</si>
  <si>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</si>
  <si>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</si>
  <si>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</si>
  <si>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</si>
  <si>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</si>
  <si>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</si>
  <si>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</si>
  <si>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</si>
  <si>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</si>
  <si>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</si>
  <si>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</si>
  <si>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</si>
  <si>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</si>
  <si>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</si>
  <si>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</si>
  <si>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</si>
  <si>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</si>
  <si>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</si>
  <si>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</si>
  <si>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</si>
  <si>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</si>
  <si>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</si>
  <si>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</si>
  <si>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</si>
  <si>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</si>
  <si>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</si>
  <si>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</si>
  <si>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</si>
  <si>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</si>
  <si>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</si>
  <si>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</si>
  <si>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</si>
  <si>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</si>
  <si>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</si>
  <si>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</si>
  <si>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</si>
  <si>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</si>
  <si>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</si>
  <si>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</si>
  <si>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</si>
  <si>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</si>
  <si>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</si>
  <si>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</si>
  <si>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</si>
  <si>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</si>
  <si>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</si>
  <si>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</si>
  <si>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</si>
  <si>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</si>
  <si>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</si>
  <si>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</si>
  <si>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</si>
  <si>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</si>
  <si>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</si>
  <si>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</si>
  <si>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</si>
  <si>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</si>
  <si>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</si>
  <si>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</si>
  <si>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</si>
  <si>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</si>
  <si>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</si>
  <si>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</si>
  <si>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</si>
  <si>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</si>
  <si>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</si>
  <si>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</si>
  <si>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</si>
  <si>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</si>
  <si>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</si>
  <si>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</si>
  <si>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</si>
  <si>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</si>
  <si>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</si>
  <si>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</si>
  <si>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</si>
  <si>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</si>
  <si>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</si>
  <si>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</si>
  <si>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</si>
  <si>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</si>
  <si>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</si>
  <si>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</si>
  <si>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</si>
  <si>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</si>
  <si>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</si>
  <si>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</si>
  <si>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</si>
  <si>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</si>
  <si>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</si>
  <si>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</si>
  <si>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</si>
  <si>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</si>
  <si>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</si>
  <si>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</si>
  <si>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</si>
  <si>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</si>
  <si>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</si>
  <si>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</si>
  <si>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</si>
  <si>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</si>
  <si>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</si>
  <si>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</si>
  <si>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</si>
  <si>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</si>
  <si>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</si>
  <si>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</si>
  <si>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</si>
  <si>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</si>
  <si>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</si>
  <si>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</si>
  <si>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</si>
  <si>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</si>
  <si>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</si>
  <si>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</si>
  <si>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</si>
  <si>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</si>
  <si>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</si>
  <si>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</si>
  <si>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</si>
  <si>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</si>
  <si>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</si>
  <si>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</si>
  <si>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</si>
  <si>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</si>
  <si>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</si>
  <si>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</si>
  <si>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</si>
  <si>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</si>
  <si>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</si>
  <si>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</si>
  <si>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</si>
  <si>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</si>
  <si>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</si>
  <si>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</si>
  <si>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</si>
  <si>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</si>
  <si>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</si>
  <si>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</si>
  <si>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</si>
  <si>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</si>
  <si>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</si>
  <si>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</si>
  <si>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</si>
  <si>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</si>
  <si>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</si>
  <si>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</si>
  <si>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</si>
  <si>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</si>
  <si>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</si>
  <si>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</si>
  <si>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</si>
  <si>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</si>
  <si>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</si>
  <si>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</si>
  <si>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</si>
  <si>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</si>
  <si>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</si>
  <si>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</si>
  <si>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</si>
  <si>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</si>
  <si>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</si>
  <si>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</si>
  <si>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</si>
  <si>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</si>
  <si>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</si>
  <si>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</si>
  <si>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</si>
  <si>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</si>
  <si>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</si>
  <si>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</si>
  <si>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</si>
  <si>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</si>
  <si>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</si>
  <si>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</si>
  <si>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</si>
  <si>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</si>
  <si>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</si>
  <si>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</si>
  <si>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</si>
  <si>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</si>
  <si>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</si>
  <si>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</si>
  <si>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</si>
  <si>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</si>
  <si>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</si>
  <si>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</si>
  <si>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</si>
  <si>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</si>
  <si>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</si>
  <si>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</si>
  <si>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</si>
  <si>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</si>
  <si>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</si>
  <si>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</si>
  <si>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</si>
  <si>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</si>
  <si>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</si>
  <si>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</si>
  <si>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</si>
  <si>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</si>
  <si>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</si>
  <si>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</si>
  <si>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</si>
  <si>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</si>
  <si>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</si>
  <si>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</si>
  <si>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</si>
  <si>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</si>
  <si>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</si>
  <si>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</si>
  <si>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</si>
  <si>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</si>
  <si>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</si>
  <si>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</si>
  <si>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</si>
  <si>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</si>
  <si>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</si>
  <si>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</si>
  <si>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</si>
  <si>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</si>
  <si>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</si>
  <si>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</si>
  <si>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</si>
  <si>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</si>
  <si>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</si>
  <si>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</si>
  <si>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</si>
  <si>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</si>
  <si>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</si>
  <si>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</si>
  <si>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</si>
  <si>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</si>
  <si>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</si>
  <si>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</si>
  <si>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</si>
  <si>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</si>
  <si>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</si>
  <si>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</si>
  <si>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</si>
  <si>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</si>
  <si>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</si>
  <si>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</si>
  <si>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</si>
  <si>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</si>
  <si>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</si>
  <si>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</si>
  <si>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</si>
  <si>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</si>
  <si>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</si>
  <si>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</si>
  <si>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</si>
  <si>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</si>
  <si>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</si>
  <si>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</si>
  <si>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</si>
  <si>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</si>
  <si>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</si>
  <si>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</si>
  <si>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</si>
  <si>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</si>
  <si>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</si>
  <si>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</si>
  <si>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</si>
  <si>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</si>
  <si>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</si>
  <si>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</si>
  <si>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</si>
  <si>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</si>
  <si>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</si>
  <si>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</si>
  <si>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</si>
  <si>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</si>
  <si>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</si>
  <si>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</si>
  <si>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</si>
  <si>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</si>
  <si>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</si>
  <si>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</si>
  <si>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</si>
  <si>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</si>
  <si>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</si>
  <si>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</si>
  <si>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</si>
  <si>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</si>
  <si>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</si>
  <si>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</si>
  <si>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</si>
  <si>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</si>
  <si>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</si>
  <si>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</si>
  <si>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</si>
  <si>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</si>
  <si>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</si>
  <si>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</si>
  <si>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</si>
  <si>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</si>
  <si>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</si>
  <si>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</si>
  <si>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</si>
  <si>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</si>
  <si>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</si>
  <si>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</si>
  <si>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</si>
  <si>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</si>
  <si>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</si>
  <si>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</si>
  <si>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</si>
  <si>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</si>
  <si>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</si>
  <si>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</si>
  <si>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</si>
  <si>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</si>
  <si>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</si>
  <si>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</si>
  <si>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</si>
  <si>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</si>
  <si>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</si>
  <si>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</si>
  <si>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</si>
  <si>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</si>
  <si>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</si>
  <si>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</si>
  <si>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</si>
  <si>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</si>
  <si>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</si>
  <si>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</si>
  <si>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</si>
  <si>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</si>
  <si>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</si>
  <si>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</si>
  <si>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</si>
  <si>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</si>
  <si>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</si>
  <si>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</si>
  <si>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</si>
  <si>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</si>
  <si>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</si>
  <si>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</si>
  <si>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</si>
  <si>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</si>
  <si>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</si>
  <si>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</si>
  <si>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</si>
  <si>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</si>
  <si>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</si>
  <si>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</si>
  <si>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</si>
  <si>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</si>
  <si>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</si>
  <si>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</si>
  <si>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</si>
  <si>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</si>
  <si>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</si>
  <si>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</si>
  <si>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</si>
  <si>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</si>
  <si>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</si>
  <si>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</si>
  <si>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</si>
  <si>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</si>
  <si>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</si>
  <si>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</si>
  <si>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</si>
  <si>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</si>
  <si>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</si>
  <si>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</si>
  <si>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</si>
  <si>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</si>
  <si>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</si>
  <si>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</si>
  <si>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</si>
  <si>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</si>
  <si>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</si>
  <si>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</si>
  <si>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</si>
  <si>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</si>
  <si>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</si>
  <si>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</si>
  <si>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</si>
  <si>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</si>
  <si>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</si>
  <si>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</si>
  <si>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</si>
  <si>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</si>
  <si>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</si>
  <si>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</si>
  <si>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</si>
  <si>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</si>
  <si>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</si>
  <si>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</si>
  <si>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</si>
  <si>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</si>
  <si>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</si>
  <si>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</si>
  <si>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</si>
  <si>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</si>
  <si>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</si>
  <si>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</si>
  <si>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</si>
  <si>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</si>
  <si>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</si>
  <si>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</si>
  <si>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</si>
  <si>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</si>
  <si>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</si>
  <si>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</si>
  <si>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</si>
  <si>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</si>
  <si>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</si>
  <si>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</si>
  <si>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</si>
  <si>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</si>
  <si>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</si>
  <si>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</si>
  <si>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</si>
  <si>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</si>
  <si>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</si>
  <si>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</si>
  <si>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</si>
  <si>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</si>
  <si>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</si>
  <si>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</si>
  <si>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</si>
  <si>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</si>
  <si>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</si>
  <si>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</si>
  <si>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</si>
  <si>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</si>
  <si>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</si>
  <si>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</si>
  <si>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</si>
  <si>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</si>
  <si>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</si>
  <si>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</si>
  <si>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</si>
  <si>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</si>
  <si>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</si>
  <si>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</si>
  <si>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</si>
  <si>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</si>
  <si>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</si>
  <si>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</si>
  <si>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</si>
  <si>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</si>
  <si>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</si>
  <si>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</si>
  <si>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</si>
  <si>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</si>
  <si>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</si>
  <si>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</si>
  <si>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</si>
  <si>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</si>
  <si>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</si>
  <si>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</si>
  <si>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</si>
  <si>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</si>
  <si>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</si>
  <si>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</si>
  <si>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</si>
  <si>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</si>
  <si>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</si>
  <si>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</si>
  <si>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</si>
  <si>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</si>
  <si>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</si>
  <si>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</si>
  <si>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</si>
  <si>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</si>
  <si>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</si>
  <si>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</si>
  <si>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</si>
  <si>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</si>
  <si>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</si>
  <si>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</si>
  <si>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</si>
  <si>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</si>
  <si>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</si>
  <si>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</si>
  <si>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</si>
  <si>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</si>
  <si>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</si>
  <si>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</si>
  <si>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</si>
  <si>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</si>
  <si>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</si>
  <si>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</si>
  <si>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</si>
  <si>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</si>
  <si>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</si>
  <si>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</si>
  <si>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</si>
  <si>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</si>
  <si>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</si>
  <si>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</si>
  <si>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</si>
  <si>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</si>
  <si>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</si>
  <si>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</si>
  <si>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</si>
  <si>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</si>
  <si>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</si>
  <si>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</si>
  <si>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</si>
  <si>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</si>
  <si>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</si>
  <si>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</si>
  <si>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</si>
  <si>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</si>
  <si>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</si>
  <si>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</si>
  <si>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</si>
  <si>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</si>
  <si>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</si>
  <si>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</si>
  <si>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</si>
  <si>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</si>
  <si>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</si>
  <si>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</si>
  <si>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</si>
  <si>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</si>
  <si>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</si>
  <si>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</si>
  <si>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</si>
  <si>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</si>
  <si>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</si>
  <si>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</si>
  <si>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</si>
  <si>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</si>
  <si>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</si>
  <si>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</si>
  <si>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</si>
  <si>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</si>
  <si>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</si>
  <si>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</si>
  <si>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</si>
  <si>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</si>
  <si>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</si>
  <si>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</si>
  <si>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</si>
  <si>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</si>
  <si>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</si>
  <si>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</si>
  <si>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</si>
  <si>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</si>
  <si>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</si>
  <si>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</si>
  <si>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</si>
  <si>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</si>
  <si>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</si>
  <si>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</si>
  <si>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</si>
  <si>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</si>
  <si>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</si>
  <si>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</si>
  <si>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</si>
  <si>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</si>
  <si>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</si>
  <si>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</si>
  <si>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</si>
  <si>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</si>
  <si>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</si>
  <si>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</si>
  <si>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</si>
  <si>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</si>
  <si>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</si>
  <si>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</si>
  <si>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</si>
  <si>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</si>
  <si>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</si>
  <si>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</si>
  <si>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</si>
  <si>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</si>
  <si>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</si>
  <si>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</si>
  <si>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</si>
  <si>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</si>
  <si>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</si>
  <si>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</si>
  <si>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</si>
  <si>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</si>
  <si>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</si>
  <si>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</si>
  <si>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</si>
  <si>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</si>
  <si>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</si>
  <si>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</si>
  <si>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</si>
  <si>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</si>
  <si>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</si>
  <si>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</si>
  <si>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</si>
  <si>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</si>
  <si>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</si>
  <si>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</si>
  <si>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</si>
  <si>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</si>
  <si>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</si>
  <si>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</si>
  <si>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</si>
  <si>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</si>
  <si>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</si>
  <si>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</si>
  <si>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</si>
  <si>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</si>
  <si>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</si>
  <si>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</si>
  <si>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</si>
  <si>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</si>
  <si>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</si>
  <si>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</si>
  <si>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</si>
  <si>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</si>
  <si>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</si>
  <si>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</si>
  <si>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</si>
  <si>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</si>
  <si>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</si>
  <si>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</si>
  <si>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</si>
  <si>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</si>
  <si>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</si>
  <si>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</si>
  <si>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</si>
  <si>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</si>
  <si>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</si>
  <si>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</si>
  <si>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</si>
  <si>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</si>
  <si>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</si>
  <si>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</si>
  <si>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</si>
  <si>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</si>
  <si>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</si>
  <si>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</si>
  <si>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</si>
  <si>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</si>
  <si>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</si>
  <si>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</si>
  <si>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</si>
  <si>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</si>
  <si>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</si>
  <si>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</si>
  <si>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</si>
  <si>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</si>
  <si>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</si>
  <si>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</si>
  <si>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</si>
  <si>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</si>
  <si>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</si>
  <si>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</si>
  <si>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</si>
  <si>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</si>
  <si>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</si>
  <si>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</si>
  <si>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</si>
  <si>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</si>
  <si>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</si>
  <si>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</si>
  <si>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</si>
  <si>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</si>
  <si>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</si>
  <si>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</si>
  <si>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</si>
  <si>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</si>
  <si>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</si>
  <si>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</si>
  <si>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</si>
  <si>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</si>
  <si>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</si>
  <si>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</si>
  <si>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</si>
  <si>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</si>
  <si>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</si>
  <si>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</si>
  <si>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</si>
  <si>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</si>
  <si>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</si>
  <si>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</si>
  <si>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</si>
  <si>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</si>
  <si>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</si>
  <si>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</si>
  <si>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</si>
  <si>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</si>
  <si>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</si>
  <si>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</si>
  <si>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</si>
  <si>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</si>
  <si>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</si>
  <si>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</si>
  <si>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</si>
  <si>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</si>
  <si>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</si>
  <si>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</si>
  <si>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</si>
  <si>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</si>
  <si>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</si>
  <si>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</si>
  <si>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</si>
  <si>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</si>
  <si>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</si>
  <si>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</si>
  <si>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</si>
  <si>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</si>
  <si>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</si>
  <si>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</si>
  <si>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</si>
  <si>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</si>
  <si>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</si>
  <si>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</si>
  <si>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</si>
  <si>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</si>
  <si>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</si>
  <si>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</si>
  <si>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</si>
  <si>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</si>
  <si>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</si>
  <si>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</si>
  <si>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</si>
  <si>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</si>
  <si>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</si>
  <si>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</si>
  <si>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</si>
  <si>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</si>
  <si>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</si>
  <si>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</si>
  <si>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</si>
  <si>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</si>
  <si>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</si>
  <si>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</si>
  <si>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</si>
  <si>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</si>
  <si>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</si>
  <si>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</si>
  <si>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</si>
  <si>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</si>
  <si>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</si>
  <si>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</si>
  <si>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</si>
  <si>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</si>
  <si>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</si>
  <si>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</si>
  <si>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</si>
  <si>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</si>
  <si>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</si>
  <si>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</si>
  <si>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</si>
  <si>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</si>
  <si>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</si>
  <si>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</si>
  <si>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</si>
  <si>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</si>
  <si>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</si>
  <si>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</si>
  <si>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</si>
  <si>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</si>
  <si>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</si>
  <si>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</si>
  <si>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</si>
  <si>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</si>
  <si>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</si>
  <si>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</si>
  <si>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</si>
  <si>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</si>
  <si>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</si>
  <si>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</si>
  <si>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</si>
  <si>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</si>
  <si>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</si>
  <si>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</si>
  <si>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</si>
  <si>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</si>
  <si>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</si>
  <si>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</si>
  <si>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</si>
  <si>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</si>
  <si>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</si>
  <si>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</si>
  <si>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</si>
  <si>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</si>
  <si>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</si>
  <si>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</si>
  <si>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</si>
  <si>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</si>
  <si>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</si>
  <si>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</si>
  <si>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</si>
  <si>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</si>
  <si>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</si>
  <si>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</si>
  <si>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</si>
  <si>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</si>
  <si>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</si>
  <si>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</si>
  <si>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</si>
  <si>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</si>
  <si>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</si>
  <si>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</si>
  <si>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</si>
  <si>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</si>
  <si>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</si>
  <si>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</si>
  <si>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</si>
  <si>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</si>
  <si>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</si>
  <si>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</si>
  <si>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</si>
  <si>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</si>
  <si>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</si>
  <si>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</si>
  <si>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</si>
  <si>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</si>
  <si>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</si>
  <si>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</si>
  <si>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</si>
  <si>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</si>
  <si>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</si>
  <si>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</si>
  <si>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</si>
  <si>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</si>
  <si>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</si>
  <si>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</si>
  <si>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</si>
  <si>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</si>
  <si>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</si>
  <si>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</si>
  <si>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</si>
  <si>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</si>
  <si>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</si>
  <si>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</si>
  <si>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</si>
  <si>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</si>
  <si>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</si>
  <si>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</si>
  <si>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</si>
  <si>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</si>
  <si>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</si>
  <si>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</si>
  <si>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</si>
  <si>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</si>
  <si>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</si>
  <si>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</si>
  <si>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</si>
  <si>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</si>
  <si>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</si>
  <si>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</si>
  <si>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</si>
  <si>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</si>
  <si>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</si>
  <si>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</si>
  <si>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</si>
  <si>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</si>
  <si>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</si>
  <si>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</si>
  <si>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</si>
  <si>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</si>
  <si>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</si>
  <si>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</si>
  <si>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</si>
  <si>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</si>
  <si>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</si>
  <si>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</si>
  <si>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</si>
  <si>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</si>
  <si>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</si>
  <si>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</si>
  <si>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</si>
  <si>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</si>
  <si>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</si>
  <si>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</si>
  <si>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</si>
  <si>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</si>
  <si>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</si>
  <si>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</si>
  <si>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</si>
  <si>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</si>
  <si>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</si>
  <si>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</si>
  <si>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</si>
  <si>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</si>
  <si>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</si>
  <si>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</si>
  <si>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</si>
  <si>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</si>
  <si>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</si>
  <si>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</si>
  <si>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</si>
  <si>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</si>
  <si>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</si>
  <si>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</si>
  <si>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</si>
  <si>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</si>
  <si>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</si>
  <si>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</si>
  <si>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</si>
  <si>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</si>
  <si>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</si>
  <si>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</si>
  <si>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</si>
  <si>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</si>
  <si>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</si>
  <si>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</si>
  <si>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</si>
  <si>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</si>
  <si>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</si>
  <si>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</si>
  <si>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</si>
  <si>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</si>
  <si>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</si>
  <si>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</si>
  <si>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</si>
  <si>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</si>
  <si>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</si>
  <si>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</si>
  <si>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</si>
  <si>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</si>
  <si>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</si>
  <si>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</si>
  <si>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</si>
  <si>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</si>
  <si>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</si>
  <si>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</si>
  <si>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</si>
  <si>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</si>
  <si>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</si>
  <si>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</si>
  <si>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</si>
  <si>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</si>
  <si>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</si>
  <si>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</si>
  <si>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</si>
  <si>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</si>
  <si>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</si>
  <si>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</si>
  <si>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</si>
  <si>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</si>
  <si>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</si>
  <si>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</si>
  <si>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</si>
  <si>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</si>
  <si>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</si>
  <si>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</si>
  <si>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</si>
  <si>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</si>
  <si>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</si>
  <si>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</si>
  <si>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</si>
  <si>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</si>
  <si>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</si>
  <si>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</si>
  <si>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</si>
  <si>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</si>
  <si>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</si>
  <si>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</si>
  <si>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</si>
  <si>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</si>
  <si>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</si>
  <si>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</si>
  <si>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</si>
  <si>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</si>
  <si>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</si>
  <si>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</si>
  <si>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</si>
  <si>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</si>
  <si>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</si>
  <si>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</si>
  <si>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</si>
  <si>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</si>
  <si>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</si>
  <si>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</si>
  <si>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</si>
  <si>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</si>
  <si>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</si>
  <si>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</si>
  <si>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</si>
  <si>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</si>
  <si>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</si>
  <si>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</si>
  <si>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</si>
  <si>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</si>
  <si>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</si>
  <si>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</si>
  <si>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</si>
  <si>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</si>
  <si>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</si>
  <si>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</si>
  <si>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</si>
  <si>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</si>
  <si>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</si>
  <si>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</si>
  <si>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</si>
  <si>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</si>
  <si>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</si>
  <si>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</si>
  <si>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</si>
  <si>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</si>
  <si>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</si>
  <si>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</si>
  <si>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</si>
  <si>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</si>
  <si>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</si>
  <si>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</si>
  <si>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</si>
  <si>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</si>
  <si>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</si>
  <si>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</si>
  <si>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</si>
  <si>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</si>
  <si>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</si>
  <si>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</si>
  <si>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</si>
  <si>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</si>
  <si>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</si>
  <si>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</si>
  <si>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</si>
  <si>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</si>
  <si>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</si>
  <si>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</si>
  <si>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</si>
  <si>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</si>
  <si>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</si>
  <si>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</si>
  <si>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</si>
  <si>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</si>
  <si>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</si>
  <si>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</si>
  <si>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</si>
  <si>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</si>
  <si>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</si>
  <si>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</si>
  <si>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</si>
  <si>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</si>
  <si>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</si>
  <si>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</si>
  <si>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</si>
  <si>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</si>
  <si>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</si>
  <si>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</si>
  <si>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</si>
  <si>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</si>
  <si>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</si>
  <si>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</si>
  <si>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</si>
  <si>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</si>
  <si>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</si>
  <si>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</si>
  <si>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</si>
  <si>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</si>
  <si>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</si>
  <si>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</si>
  <si>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</si>
  <si>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</si>
  <si>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</si>
  <si>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</si>
  <si>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</si>
  <si>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</si>
  <si>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</si>
  <si>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</si>
  <si>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</si>
  <si>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</si>
  <si>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</si>
  <si>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</si>
  <si>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</si>
  <si>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</si>
  <si>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</si>
  <si>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</si>
  <si>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</si>
  <si>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</si>
  <si>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</si>
  <si>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</si>
  <si>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</si>
  <si>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</si>
  <si>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</si>
  <si>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</si>
  <si>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</si>
  <si>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</si>
  <si>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</si>
  <si>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</si>
  <si>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</si>
  <si>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</si>
  <si>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</si>
  <si>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</si>
  <si>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</si>
  <si>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</si>
  <si>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</si>
  <si>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</si>
  <si>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</si>
  <si>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</si>
  <si>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</si>
  <si>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</si>
  <si>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</si>
  <si>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</si>
  <si>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</si>
  <si>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</si>
  <si>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</si>
  <si>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</si>
  <si>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</si>
  <si>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</si>
  <si>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</si>
  <si>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</si>
  <si>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</si>
  <si>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</si>
  <si>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</si>
  <si>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</si>
  <si>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</si>
  <si>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</si>
  <si>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</si>
  <si>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</si>
  <si>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</si>
  <si>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</si>
  <si>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</si>
  <si>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</si>
  <si>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</si>
  <si>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</si>
  <si>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</si>
  <si>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</si>
  <si>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</si>
  <si>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</si>
  <si>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</si>
  <si>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</si>
  <si>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</si>
  <si>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</si>
  <si>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</si>
  <si>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</si>
  <si>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</si>
  <si>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</si>
  <si>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</si>
  <si>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</si>
  <si>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</si>
  <si>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</si>
  <si>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</si>
  <si>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</si>
  <si>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</si>
  <si>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</si>
  <si>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</si>
  <si>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</si>
  <si>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</si>
  <si>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</si>
  <si>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</si>
  <si>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</si>
  <si>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</si>
  <si>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</si>
  <si>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</si>
  <si>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</si>
  <si>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</si>
  <si>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</si>
  <si>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</si>
  <si>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</si>
  <si>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</si>
  <si>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</si>
  <si>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</si>
  <si>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</si>
  <si>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</si>
  <si>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</si>
  <si>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</si>
  <si>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</si>
  <si>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</si>
  <si>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</si>
  <si>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</si>
  <si>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</si>
  <si>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</si>
  <si>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</si>
  <si>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</si>
  <si>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</si>
  <si>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</si>
  <si>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</si>
  <si>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</si>
  <si>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</si>
  <si>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</si>
  <si>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</si>
  <si>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</si>
  <si>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</si>
  <si>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</si>
  <si>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</si>
  <si>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</si>
  <si>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</si>
  <si>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</si>
  <si>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</si>
  <si>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</si>
  <si>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</si>
  <si>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</si>
  <si>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</si>
  <si>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</si>
  <si>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</si>
  <si>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</si>
  <si>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</si>
  <si>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</si>
  <si>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</si>
  <si>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</si>
  <si>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</si>
  <si>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</si>
  <si>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</si>
  <si>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</si>
  <si>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</si>
  <si>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</si>
  <si>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</si>
  <si>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</si>
  <si>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</si>
  <si>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</si>
  <si>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</si>
  <si>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</si>
  <si>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</si>
  <si>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</si>
  <si>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</si>
  <si>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</si>
  <si>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</si>
  <si>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</si>
  <si>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</si>
  <si>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</si>
  <si>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</si>
  <si>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</si>
  <si>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</si>
  <si>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</si>
  <si>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</si>
  <si>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</si>
  <si>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</si>
  <si>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</si>
  <si>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</si>
  <si>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</si>
  <si>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</si>
  <si>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</si>
  <si>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</si>
  <si>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</si>
  <si>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</si>
  <si>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</si>
  <si>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</si>
  <si>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</si>
  <si>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</si>
  <si>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</si>
  <si>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</si>
  <si>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</si>
  <si>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</si>
  <si>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</si>
  <si>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</si>
  <si>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</si>
  <si>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</si>
  <si>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</si>
  <si>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</si>
  <si>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</si>
  <si>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</si>
  <si>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</si>
  <si>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</si>
  <si>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</si>
  <si>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</si>
  <si>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</si>
  <si>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</si>
  <si>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</si>
  <si>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</si>
  <si>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</si>
  <si>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</si>
  <si>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</si>
  <si>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</si>
  <si>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</si>
  <si>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</si>
  <si>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</si>
  <si>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</si>
  <si>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</si>
  <si>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</si>
  <si>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</si>
  <si>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</si>
  <si>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</si>
  <si>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</si>
  <si>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</si>
  <si>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</si>
  <si>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</si>
  <si>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</si>
  <si>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</si>
  <si>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</si>
  <si>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</si>
  <si>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</si>
  <si>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</si>
  <si>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</si>
  <si>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</si>
  <si>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</si>
  <si>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</si>
  <si>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</si>
  <si>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</si>
  <si>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</si>
  <si>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</si>
  <si>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</si>
  <si>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</si>
  <si>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</si>
  <si>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</si>
  <si>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</si>
  <si>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</si>
  <si>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</si>
  <si>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</si>
  <si>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</si>
  <si>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</si>
  <si>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</si>
  <si>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</si>
  <si>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</si>
  <si>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</si>
  <si>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</si>
  <si>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</si>
  <si>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</si>
  <si>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</si>
  <si>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</si>
  <si>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</si>
  <si>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</si>
  <si>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</si>
  <si>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</si>
  <si>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</si>
  <si>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</si>
  <si>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</si>
  <si>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</si>
  <si>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</si>
  <si>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</si>
  <si>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</si>
  <si>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</si>
  <si>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</si>
  <si>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</si>
  <si>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</si>
  <si>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</si>
  <si>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</si>
  <si>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</si>
  <si>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</si>
  <si>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</si>
  <si>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</si>
  <si>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</si>
  <si>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</si>
  <si>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</si>
  <si>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</si>
  <si>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</si>
  <si>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</si>
  <si>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</si>
  <si>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</si>
  <si>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</si>
  <si>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</si>
  <si>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</si>
  <si>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</si>
  <si>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</si>
  <si>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</si>
  <si>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</si>
  <si>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</si>
  <si>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</si>
  <si>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</si>
  <si>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</si>
  <si>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</si>
  <si>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</si>
  <si>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</si>
  <si>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</si>
  <si>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</si>
  <si>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</si>
  <si>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</si>
  <si>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</si>
  <si>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</si>
  <si>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</si>
  <si>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</si>
  <si>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</si>
  <si>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</si>
  <si>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</si>
  <si>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</si>
  <si>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</si>
  <si>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</si>
  <si>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</si>
  <si>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</si>
  <si>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</si>
  <si>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</si>
  <si>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</si>
  <si>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</si>
  <si>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</si>
  <si>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</si>
  <si>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</si>
  <si>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</si>
  <si>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</si>
  <si>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</si>
  <si>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</si>
  <si>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</si>
  <si>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</si>
  <si>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</si>
  <si>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</si>
  <si>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</si>
  <si>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</si>
  <si>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</si>
  <si>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</si>
  <si>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</si>
  <si>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</si>
  <si>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</si>
  <si>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</si>
  <si>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</si>
  <si>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</si>
  <si>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</si>
  <si>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</si>
  <si>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</si>
  <si>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</si>
  <si>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</si>
  <si>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</si>
  <si>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</si>
  <si>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</si>
  <si>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</si>
  <si>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</si>
  <si>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</si>
  <si>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</si>
  <si>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</si>
  <si>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</si>
  <si>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</si>
  <si>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</si>
  <si>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</si>
  <si>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</si>
  <si>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</si>
  <si>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</si>
  <si>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</si>
  <si>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</si>
  <si>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</si>
  <si>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</si>
  <si>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</si>
  <si>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</si>
  <si>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</si>
  <si>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</si>
  <si>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</si>
  <si>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</si>
  <si>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</si>
  <si>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</si>
  <si>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</si>
  <si>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</si>
  <si>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</si>
  <si>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</si>
  <si>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</si>
  <si>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</si>
  <si>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</si>
  <si>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</si>
  <si>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</si>
  <si>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</si>
  <si>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</si>
  <si>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</si>
  <si>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</si>
  <si>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</si>
  <si>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</si>
  <si>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</si>
  <si>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</si>
  <si>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</si>
  <si>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</si>
  <si>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</si>
  <si>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</si>
  <si>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</si>
  <si>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</si>
  <si>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</si>
  <si>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</si>
  <si>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</si>
  <si>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</si>
  <si>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</si>
  <si>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</si>
  <si>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</si>
  <si>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</si>
  <si>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</si>
  <si>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</si>
  <si>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</si>
  <si>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</si>
  <si>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</si>
  <si>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</si>
  <si>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</si>
  <si>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</si>
  <si>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</si>
  <si>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</si>
  <si>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</si>
  <si>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</si>
  <si>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</si>
  <si>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</si>
  <si>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</si>
  <si>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</si>
  <si>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</si>
  <si>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</si>
  <si>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</si>
  <si>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</si>
  <si>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</si>
  <si>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</si>
  <si>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</si>
  <si>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</si>
  <si>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</si>
  <si>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</si>
  <si>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</si>
  <si>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</si>
  <si>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</si>
  <si>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</si>
  <si>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</si>
  <si>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</si>
  <si>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</si>
  <si>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</si>
  <si>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</si>
  <si>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</si>
  <si>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</si>
  <si>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</si>
  <si>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</si>
  <si>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</si>
  <si>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</si>
  <si>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</si>
  <si>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</si>
  <si>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</si>
  <si>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</si>
  <si>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</si>
  <si>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</si>
  <si>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</si>
  <si>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</si>
  <si>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</si>
  <si>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</si>
  <si>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</si>
  <si>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</si>
  <si>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</si>
  <si>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</si>
  <si>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</si>
  <si>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</si>
  <si>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</si>
  <si>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</si>
  <si>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</si>
  <si>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</si>
  <si>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</si>
  <si>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</si>
  <si>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</si>
  <si>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</si>
  <si>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</si>
  <si>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</si>
  <si>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</si>
  <si>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</si>
  <si>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</si>
  <si>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</si>
  <si>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</si>
  <si>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</si>
  <si>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</si>
  <si>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</si>
  <si>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</si>
  <si>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</si>
  <si>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</si>
  <si>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</si>
  <si>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</si>
  <si>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</si>
  <si>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</si>
  <si>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</si>
  <si>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</si>
  <si>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</si>
  <si>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</si>
  <si>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</si>
  <si>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</si>
  <si>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</si>
  <si>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</si>
  <si>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</si>
  <si>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</si>
  <si>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</si>
  <si>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</si>
  <si>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</si>
  <si>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</si>
  <si>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</si>
  <si>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</si>
  <si>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</si>
  <si>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</si>
  <si>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</si>
  <si>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</si>
  <si>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</si>
  <si>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</si>
  <si>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</si>
  <si>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</si>
  <si>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</si>
  <si>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</si>
  <si>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</si>
  <si>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</si>
  <si>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</si>
  <si>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</si>
  <si>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</si>
  <si>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</si>
  <si>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</si>
  <si>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</si>
  <si>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</si>
  <si>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</si>
  <si>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</si>
  <si>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</si>
  <si>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</si>
  <si>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</si>
  <si>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</si>
  <si>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</si>
  <si>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</si>
  <si>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</si>
  <si>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</si>
  <si>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</si>
  <si>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</si>
  <si>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</si>
  <si>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</si>
  <si>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</si>
  <si>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</si>
  <si>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</si>
  <si>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</si>
  <si>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</si>
  <si>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</si>
  <si>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</si>
  <si>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</si>
  <si>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</si>
  <si>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</si>
  <si>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</si>
  <si>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</si>
  <si>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</si>
  <si>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</si>
  <si>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</si>
  <si>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</si>
  <si>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</si>
  <si>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</si>
  <si>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</si>
  <si>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</si>
  <si>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</si>
  <si>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</si>
  <si>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</si>
  <si>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</si>
  <si>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</si>
  <si>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</si>
  <si>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</si>
  <si>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</si>
  <si>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</si>
  <si>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</si>
  <si>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</si>
  <si>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</si>
  <si>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</si>
  <si>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</si>
  <si>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</si>
  <si>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</si>
  <si>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</si>
  <si>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</si>
  <si>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</si>
  <si>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</si>
  <si>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</si>
  <si>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</si>
  <si>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</si>
  <si>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</si>
  <si>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</si>
  <si>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</si>
  <si>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</si>
  <si>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</si>
  <si>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</si>
  <si>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</si>
  <si>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</si>
  <si>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</si>
  <si>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</si>
  <si>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</si>
  <si>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</si>
  <si>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</si>
  <si>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</si>
  <si>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</si>
  <si>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</si>
  <si>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</si>
  <si>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</si>
  <si>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</si>
  <si>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</si>
  <si>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</si>
  <si>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</si>
  <si>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</si>
  <si>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</si>
  <si>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</si>
  <si>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</si>
  <si>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</si>
  <si>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</si>
  <si>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</si>
  <si>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</si>
  <si>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</si>
  <si>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</si>
  <si>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</si>
  <si>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</si>
  <si>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</si>
  <si>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</si>
  <si>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</si>
  <si>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</si>
  <si>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</si>
  <si>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</si>
  <si>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</si>
  <si>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</si>
  <si>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</si>
  <si>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</si>
  <si>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</si>
  <si>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</si>
  <si>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</si>
  <si>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</si>
  <si>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</si>
  <si>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</si>
  <si>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</si>
  <si>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</si>
  <si>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</si>
  <si>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</si>
  <si>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</si>
  <si>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</si>
  <si>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</si>
  <si>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</si>
  <si>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</si>
  <si>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</si>
  <si>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</si>
  <si>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</si>
  <si>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</si>
  <si>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</si>
  <si>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</si>
  <si>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</si>
  <si>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</si>
  <si>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</si>
  <si>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</si>
  <si>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</si>
  <si>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</si>
  <si>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</si>
  <si>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</si>
  <si>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</si>
  <si>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</si>
  <si>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</si>
  <si>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</si>
  <si>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</si>
  <si>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</si>
  <si>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</si>
  <si>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</si>
  <si>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</si>
  <si>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</si>
  <si>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</si>
  <si>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</si>
  <si>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</si>
  <si>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</si>
  <si>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</si>
  <si>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</si>
  <si>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</si>
  <si>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</si>
  <si>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</si>
  <si>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</si>
  <si>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</si>
  <si>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</si>
  <si>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</si>
  <si>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</si>
  <si>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</si>
  <si>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</si>
  <si>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</si>
  <si>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</si>
  <si>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</si>
  <si>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</si>
  <si>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</si>
  <si>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</si>
  <si>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</si>
  <si>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</si>
  <si>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</si>
  <si>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</si>
  <si>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</si>
  <si>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</si>
  <si>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</si>
  <si>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</si>
  <si>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</si>
  <si>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</si>
  <si>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</si>
  <si>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</si>
  <si>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</si>
  <si>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</si>
  <si>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</si>
  <si>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</si>
  <si>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</si>
  <si>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</si>
  <si>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</si>
  <si>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</si>
  <si>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</si>
  <si>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</si>
  <si>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</si>
  <si>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</si>
  <si>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</si>
  <si>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</si>
  <si>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</si>
  <si>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</si>
  <si>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</si>
  <si>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</si>
  <si>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</si>
  <si>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</si>
  <si>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</si>
  <si>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</si>
  <si>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</si>
  <si>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</si>
  <si>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</si>
  <si>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</si>
  <si>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</si>
  <si>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</si>
  <si>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</si>
  <si>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</si>
  <si>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</si>
  <si>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</si>
  <si>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</si>
  <si>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</si>
  <si>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</si>
  <si>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</si>
  <si>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</si>
  <si>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</si>
  <si>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</si>
  <si>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</si>
  <si>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</si>
  <si>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</si>
  <si>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</si>
  <si>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</si>
  <si>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</si>
  <si>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</si>
  <si>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</si>
  <si>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</si>
  <si>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</si>
  <si>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</si>
  <si>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</si>
  <si>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</si>
  <si>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</si>
  <si>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</si>
  <si>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</si>
  <si>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</si>
  <si>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</si>
  <si>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</si>
  <si>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</si>
  <si>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</si>
  <si>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</si>
  <si>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</si>
  <si>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</si>
  <si>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</si>
  <si>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</si>
  <si>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</si>
  <si>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</si>
  <si>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</si>
  <si>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</si>
  <si>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</si>
  <si>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</si>
  <si>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</si>
  <si>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</si>
  <si>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</si>
  <si>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</si>
  <si>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</si>
  <si>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</si>
  <si>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</si>
  <si>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</si>
  <si>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</si>
  <si>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</si>
  <si>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</si>
  <si>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</si>
  <si>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</si>
  <si>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</si>
  <si>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</si>
  <si>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</si>
  <si>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</si>
  <si>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</si>
  <si>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</si>
  <si>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</si>
  <si>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</si>
  <si>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</si>
  <si>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</si>
  <si>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</si>
  <si>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</si>
  <si>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</si>
  <si>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</si>
  <si>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</si>
  <si>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</si>
  <si>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</si>
  <si>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</si>
  <si>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</si>
  <si>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</si>
  <si>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</si>
  <si>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</si>
  <si>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</si>
  <si>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</si>
  <si>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</si>
  <si>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</si>
  <si>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</si>
  <si>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</si>
  <si>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</si>
  <si>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</si>
  <si>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</si>
  <si>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</si>
  <si>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</si>
  <si>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</si>
  <si>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</si>
  <si>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</si>
  <si>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</si>
  <si>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</si>
  <si>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</si>
  <si>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</si>
  <si>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</si>
  <si>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</si>
  <si>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</si>
  <si>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</si>
  <si>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</si>
  <si>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</si>
  <si>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</si>
  <si>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</si>
  <si>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</si>
  <si>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</si>
  <si>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</si>
  <si>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</si>
  <si>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</si>
  <si>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</si>
  <si>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</si>
  <si>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</si>
  <si>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</si>
  <si>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</si>
  <si>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</si>
  <si>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</si>
  <si>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</si>
  <si>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</si>
  <si>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</si>
  <si>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</si>
  <si>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</si>
  <si>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</si>
  <si>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</si>
  <si>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</si>
  <si>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</si>
  <si>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</si>
  <si>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</si>
  <si>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</si>
  <si>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</si>
  <si>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</si>
  <si>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</si>
  <si>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</si>
  <si>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</si>
  <si>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</si>
  <si>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</si>
  <si>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</si>
  <si>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</si>
  <si>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</si>
  <si>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</si>
  <si>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</si>
  <si>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</si>
  <si>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</si>
  <si>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</si>
  <si>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</si>
  <si>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</si>
  <si>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</si>
  <si>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</si>
  <si>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</si>
  <si>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</si>
  <si>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</si>
  <si>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</si>
  <si>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</si>
  <si>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</si>
  <si>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</si>
  <si>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</si>
  <si>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</si>
  <si>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</si>
  <si>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</si>
  <si>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</si>
  <si>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</si>
  <si>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</si>
  <si>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</si>
  <si>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</si>
  <si>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</si>
  <si>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</si>
  <si>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</si>
  <si>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</si>
  <si>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</si>
  <si>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</si>
  <si>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</si>
  <si>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</si>
  <si>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</si>
  <si>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</si>
  <si>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</si>
  <si>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</si>
  <si>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</si>
  <si>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</si>
  <si>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</si>
  <si>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</si>
  <si>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</si>
  <si>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</si>
  <si>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</si>
  <si>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</si>
  <si>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</si>
  <si>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</si>
  <si>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</si>
  <si>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</si>
  <si>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</si>
  <si>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</si>
  <si>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</si>
  <si>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</si>
  <si>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</si>
  <si>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</si>
  <si>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</si>
  <si>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</si>
  <si>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</si>
  <si>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</si>
  <si>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</si>
  <si>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</si>
  <si>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</si>
  <si>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</si>
  <si>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</si>
  <si>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</si>
  <si>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</si>
  <si>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</si>
  <si>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</si>
  <si>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</si>
  <si>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</si>
  <si>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</si>
  <si>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</si>
  <si>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</si>
  <si>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</si>
  <si>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</si>
  <si>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</si>
  <si>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</si>
  <si>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</si>
  <si>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</si>
  <si>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</si>
  <si>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</si>
  <si>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</si>
  <si>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</si>
  <si>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</si>
  <si>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</si>
  <si>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</si>
  <si>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</si>
  <si>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</si>
  <si>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</si>
  <si>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</si>
  <si>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</si>
  <si>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</si>
  <si>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</si>
  <si>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</si>
  <si>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</si>
  <si>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</si>
  <si>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</si>
  <si>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</si>
  <si>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</si>
  <si>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</si>
  <si>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</si>
  <si>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</si>
  <si>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</si>
  <si>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</si>
  <si>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</si>
  <si>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</si>
  <si>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</si>
  <si>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</si>
  <si>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</si>
  <si>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</si>
  <si>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</si>
  <si>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</si>
  <si>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</si>
  <si>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</si>
  <si>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</si>
  <si>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</si>
  <si>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</si>
  <si>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</si>
  <si>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</si>
  <si>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</si>
  <si>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</si>
  <si>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</si>
  <si>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</si>
  <si>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</si>
  <si>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</si>
  <si>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</si>
  <si>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</si>
  <si>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</si>
  <si>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</si>
  <si>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</si>
  <si>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</si>
  <si>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</si>
  <si>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</si>
  <si>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</si>
  <si>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</si>
  <si>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</si>
  <si>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</si>
  <si>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</si>
  <si>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</si>
  <si>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</si>
  <si>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</si>
  <si>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</si>
  <si>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</si>
  <si>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</si>
  <si>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</si>
  <si>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</si>
  <si>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</si>
  <si>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</si>
  <si>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</si>
  <si>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</si>
  <si>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</si>
  <si>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</si>
  <si>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</si>
  <si>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</si>
  <si>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</si>
  <si>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</si>
  <si>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</si>
  <si>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</si>
  <si>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</si>
  <si>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</si>
  <si>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</si>
  <si>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</si>
  <si>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</si>
  <si>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</si>
  <si>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</si>
  <si>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</si>
  <si>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</si>
  <si>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</si>
  <si>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</si>
  <si>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</si>
  <si>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</si>
  <si>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</si>
  <si>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</si>
  <si>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</si>
  <si>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</si>
  <si>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</si>
  <si>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</si>
  <si>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</si>
  <si>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</si>
  <si>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</si>
  <si>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</si>
  <si>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</si>
  <si>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</si>
  <si>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</si>
  <si>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</si>
  <si>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</si>
  <si>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</si>
  <si>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</si>
  <si>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</si>
  <si>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</si>
  <si>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</si>
  <si>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</si>
  <si>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</si>
  <si>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</si>
  <si>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</si>
  <si>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</si>
  <si>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</si>
  <si>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</si>
  <si>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</si>
  <si>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</si>
  <si>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</si>
  <si>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</si>
  <si>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</si>
  <si>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</si>
  <si>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</si>
  <si>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</si>
  <si>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</si>
  <si>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</si>
  <si>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</si>
  <si>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</si>
  <si>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</si>
  <si>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</si>
  <si>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</si>
  <si>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</si>
  <si>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</si>
  <si>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</si>
  <si>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</si>
  <si>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</si>
  <si>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</si>
  <si>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</si>
  <si>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</si>
  <si>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</si>
  <si>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</si>
  <si>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</si>
  <si>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</si>
  <si>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</si>
  <si>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</si>
  <si>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</si>
  <si>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</si>
  <si>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</si>
  <si>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</si>
  <si>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</si>
  <si>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</si>
  <si>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</si>
  <si>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</si>
  <si>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</si>
  <si>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</si>
  <si>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</si>
  <si>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</si>
  <si>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</si>
  <si>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</si>
  <si>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</si>
  <si>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</si>
  <si>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</si>
  <si>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</si>
  <si>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</si>
  <si>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</si>
  <si>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</si>
  <si>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</si>
  <si>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</si>
  <si>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</si>
  <si>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</si>
  <si>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</si>
  <si>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</si>
  <si>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</si>
  <si>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</si>
  <si>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</si>
  <si>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</si>
  <si>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</si>
  <si>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</si>
  <si>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</si>
  <si>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</si>
  <si>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</si>
  <si>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</si>
  <si>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</si>
  <si>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</si>
  <si>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</si>
  <si>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</si>
  <si>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</si>
  <si>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</si>
  <si>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</si>
  <si>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</si>
  <si>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</si>
  <si>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</si>
  <si>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</si>
  <si>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</si>
  <si>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</si>
  <si>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</si>
  <si>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</si>
  <si>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</si>
  <si>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</si>
  <si>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</si>
  <si>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</si>
  <si>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</si>
  <si>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</si>
  <si>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</si>
  <si>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</si>
  <si>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</si>
  <si>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</si>
  <si>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</si>
  <si>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</si>
  <si>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</si>
  <si>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</si>
  <si>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</si>
  <si>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</si>
  <si>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</si>
  <si>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</si>
  <si>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</si>
  <si>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</si>
  <si>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</si>
  <si>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</si>
  <si>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</si>
  <si>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</si>
  <si>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</si>
  <si>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</si>
  <si>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</si>
  <si>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</si>
  <si>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</si>
  <si>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</si>
  <si>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</si>
  <si>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</si>
  <si>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</si>
  <si>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</si>
  <si>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</si>
  <si>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</si>
  <si>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</si>
  <si>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</si>
  <si>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</si>
  <si>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</si>
  <si>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</si>
  <si>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</si>
  <si>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</si>
  <si>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</si>
  <si>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</si>
  <si>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</si>
  <si>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</si>
  <si>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</si>
  <si>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</si>
  <si>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</si>
  <si>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</si>
  <si>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</si>
  <si>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</si>
  <si>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</si>
  <si>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</si>
  <si>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</si>
  <si>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</si>
  <si>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</si>
  <si>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</si>
  <si>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</si>
  <si>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</si>
  <si>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</si>
  <si>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</si>
  <si>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</si>
  <si>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</si>
  <si>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</si>
  <si>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</si>
  <si>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</si>
  <si>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</si>
  <si>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</si>
  <si>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</si>
  <si>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</si>
  <si>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</si>
  <si>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</si>
  <si>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</si>
  <si>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</si>
  <si>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</si>
  <si>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</si>
  <si>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</si>
  <si>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</si>
  <si>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</si>
  <si>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</si>
  <si>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</si>
  <si>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</si>
  <si>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</si>
  <si>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</si>
  <si>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</si>
  <si>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</si>
  <si>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</si>
  <si>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</si>
  <si>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</si>
  <si>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</si>
  <si>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</si>
  <si>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</si>
  <si>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</si>
  <si>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</si>
  <si>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</si>
  <si>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</si>
  <si>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</si>
  <si>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</si>
  <si>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</si>
  <si>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</si>
  <si>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</si>
  <si>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</si>
  <si>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</si>
  <si>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</si>
  <si>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</si>
  <si>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</si>
  <si>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</si>
  <si>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</si>
  <si>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</si>
  <si>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</si>
  <si>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</si>
  <si>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</si>
  <si>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</si>
  <si>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</si>
  <si>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</si>
  <si>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</si>
  <si>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</si>
  <si>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</si>
  <si>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</si>
  <si>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</si>
  <si>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</si>
  <si>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</si>
  <si>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</si>
  <si>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</si>
  <si>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</si>
  <si>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</si>
  <si>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</si>
  <si>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</si>
  <si>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</si>
  <si>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</si>
  <si>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</si>
  <si>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</si>
  <si>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</si>
  <si>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</si>
  <si>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</si>
  <si>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</si>
  <si>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</si>
  <si>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</si>
  <si>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</si>
  <si>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</si>
  <si>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</si>
  <si>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</si>
  <si>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</si>
  <si>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</si>
  <si>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</si>
  <si>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</si>
  <si>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</si>
  <si>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</si>
  <si>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</si>
  <si>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</si>
  <si>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</si>
  <si>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</si>
  <si>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</si>
  <si>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</si>
  <si>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</si>
  <si>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</si>
  <si>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</si>
  <si>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</si>
  <si>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</si>
  <si>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</si>
  <si>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</si>
  <si>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</si>
  <si>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</si>
  <si>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</si>
  <si>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</si>
  <si>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</si>
  <si>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</si>
  <si>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</si>
  <si>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</si>
  <si>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</si>
  <si>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</si>
  <si>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</si>
  <si>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</si>
  <si>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</si>
  <si>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</si>
  <si>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</si>
  <si>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</si>
  <si>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</si>
  <si>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</si>
  <si>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</si>
  <si>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</si>
  <si>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</si>
  <si>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</si>
  <si>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</si>
  <si>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</si>
  <si>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</si>
  <si>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</si>
  <si>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</si>
  <si>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</si>
  <si>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</si>
  <si>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</si>
  <si>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</si>
  <si>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</si>
  <si>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</si>
  <si>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</si>
  <si>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</si>
  <si>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</si>
  <si>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</si>
  <si>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</si>
  <si>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</si>
  <si>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</si>
  <si>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</si>
  <si>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</si>
  <si>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</si>
  <si>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</si>
  <si>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</si>
  <si>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</si>
  <si>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</si>
  <si>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</si>
  <si>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</si>
  <si>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</si>
  <si>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</si>
  <si>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</si>
  <si>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</si>
  <si>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</si>
  <si>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</si>
  <si>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</si>
  <si>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</si>
  <si>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</si>
  <si>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</si>
  <si>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</si>
  <si>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</si>
  <si>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</si>
  <si>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</si>
  <si>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</si>
  <si>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</si>
  <si>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</si>
  <si>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</si>
  <si>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</si>
  <si>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</si>
  <si>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</si>
  <si>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</si>
  <si>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</si>
  <si>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</si>
  <si>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</si>
  <si>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</si>
  <si>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</si>
  <si>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</si>
  <si>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</si>
  <si>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</si>
  <si>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</si>
  <si>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</si>
  <si>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</si>
  <si>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</si>
  <si>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</si>
  <si>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</si>
  <si>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</si>
  <si>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</si>
  <si>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</si>
  <si>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</si>
  <si>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</si>
  <si>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</si>
  <si>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</si>
  <si>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</si>
  <si>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</si>
  <si>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</si>
  <si>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</si>
  <si>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</si>
  <si>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</si>
  <si>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</si>
  <si>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</si>
  <si>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</si>
  <si>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</si>
  <si>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</si>
  <si>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</si>
  <si>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</si>
  <si>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</si>
  <si>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</si>
  <si>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</si>
  <si>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</si>
  <si>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</si>
  <si>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</si>
  <si>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</si>
  <si>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</si>
  <si>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</si>
  <si>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</si>
  <si>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</si>
  <si>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</si>
  <si>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</si>
  <si>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</si>
  <si>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</si>
  <si>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</si>
  <si>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</si>
  <si>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</si>
  <si>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</si>
  <si>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</si>
  <si>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</si>
  <si>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</si>
  <si>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</si>
  <si>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</si>
  <si>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</si>
  <si>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</si>
  <si>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</si>
  <si>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</si>
  <si>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</si>
  <si>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</si>
  <si>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</si>
  <si>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</si>
  <si>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</si>
  <si>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</si>
  <si>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</si>
  <si>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</si>
  <si>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</si>
  <si>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</si>
  <si>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</si>
  <si>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</si>
  <si>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</si>
  <si>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</si>
  <si>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</si>
  <si>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</si>
  <si>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</si>
  <si>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</si>
  <si>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</si>
  <si>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</si>
  <si>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</si>
  <si>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</si>
  <si>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</si>
  <si>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</si>
  <si>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</si>
  <si>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</si>
  <si>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</si>
  <si>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</si>
  <si>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</si>
  <si>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</si>
  <si>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</si>
  <si>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</si>
  <si>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</si>
  <si>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</si>
  <si>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</si>
  <si>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</si>
  <si>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</si>
  <si>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</si>
  <si>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</si>
  <si>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</si>
  <si>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</si>
  <si>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</si>
  <si>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</si>
  <si>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</si>
  <si>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</si>
  <si>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</si>
  <si>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</si>
  <si>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</si>
  <si>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</si>
  <si>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</si>
  <si>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</si>
  <si>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</si>
  <si>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</si>
  <si>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</si>
  <si>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</si>
  <si>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</si>
  <si>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</si>
  <si>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</si>
  <si>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</si>
  <si>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</si>
  <si>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</si>
  <si>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</si>
  <si>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</si>
  <si>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</si>
  <si>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</si>
  <si>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</si>
  <si>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</si>
  <si>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</si>
  <si>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</si>
  <si>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</si>
  <si>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</si>
  <si>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</si>
  <si>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</si>
  <si>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</si>
  <si>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</si>
  <si>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</si>
  <si>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</si>
  <si>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</si>
  <si>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</si>
  <si>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</si>
  <si>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</si>
  <si>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</si>
  <si>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</si>
  <si>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</si>
  <si>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</si>
  <si>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</si>
  <si>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</si>
  <si>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</si>
  <si>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</si>
  <si>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</si>
  <si>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</si>
  <si>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</si>
  <si>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</si>
  <si>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</si>
  <si>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</si>
  <si>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</si>
  <si>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</si>
  <si>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</si>
  <si>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</si>
  <si>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</si>
  <si>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</si>
  <si>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</si>
  <si>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</si>
  <si>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</si>
  <si>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</si>
  <si>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</si>
  <si>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</si>
  <si>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</si>
  <si>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</si>
  <si>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</si>
  <si>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</si>
  <si>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</si>
  <si>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</si>
  <si>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</si>
  <si>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</si>
  <si>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</si>
  <si>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</si>
  <si>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</si>
  <si>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</si>
  <si>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</si>
  <si>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</si>
  <si>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</si>
  <si>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</si>
  <si>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</si>
  <si>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</si>
  <si>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</si>
  <si>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</si>
  <si>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</si>
  <si>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</si>
  <si>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</si>
  <si>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</si>
  <si>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</si>
  <si>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</si>
  <si>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</si>
  <si>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</si>
  <si>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</si>
  <si>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</si>
  <si>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</si>
  <si>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</si>
  <si>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</si>
  <si>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</si>
  <si>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</si>
  <si>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</si>
  <si>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</si>
  <si>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</si>
  <si>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</si>
  <si>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</si>
  <si>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</si>
  <si>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</si>
  <si>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</si>
  <si>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</si>
  <si>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</si>
  <si>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</si>
  <si>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</si>
  <si>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</si>
  <si>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</si>
  <si>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</si>
  <si>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</si>
  <si>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</si>
  <si>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</si>
  <si>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</si>
  <si>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</si>
  <si>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</si>
  <si>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</si>
  <si>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</si>
  <si>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</si>
  <si>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</si>
  <si>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</si>
  <si>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</si>
  <si>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</si>
  <si>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</si>
  <si>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</si>
  <si>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</si>
  <si>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</si>
  <si>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</si>
  <si>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</si>
  <si>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</si>
  <si>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</si>
  <si>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</si>
  <si>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</si>
  <si>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</si>
  <si>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</si>
  <si>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</si>
  <si>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</si>
  <si>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</si>
  <si>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</si>
  <si>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</si>
  <si>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</si>
  <si>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</si>
  <si>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</si>
  <si>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</si>
  <si>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</si>
  <si>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</si>
  <si>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</si>
  <si>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</si>
  <si>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</si>
  <si>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</si>
  <si>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</si>
  <si>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</si>
  <si>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</si>
  <si>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</si>
  <si>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</si>
  <si>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</si>
  <si>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</si>
  <si>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</si>
  <si>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</si>
  <si>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</si>
  <si>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</si>
  <si>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</si>
  <si>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</si>
  <si>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</si>
  <si>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</si>
  <si>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</si>
  <si>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</si>
  <si>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</si>
  <si>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</si>
  <si>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</si>
  <si>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</si>
  <si>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</si>
  <si>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</si>
  <si>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</si>
  <si>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</si>
  <si>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</si>
  <si>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</si>
  <si>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</si>
  <si>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</si>
  <si>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</si>
  <si>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</si>
  <si>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</si>
  <si>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</si>
  <si>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</si>
  <si>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</si>
  <si>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</si>
  <si>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</si>
  <si>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</si>
  <si>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</si>
  <si>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</si>
  <si>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</si>
  <si>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</si>
  <si>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</si>
  <si>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</si>
  <si>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</si>
  <si>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</si>
  <si>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</si>
  <si>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</si>
  <si>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</si>
  <si>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</si>
  <si>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</si>
  <si>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</si>
  <si>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</si>
  <si>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</si>
  <si>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</si>
  <si>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</si>
  <si>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</si>
  <si>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</si>
  <si>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</si>
  <si>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</si>
  <si>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</si>
  <si>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</si>
  <si>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</si>
  <si>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</si>
  <si>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</si>
  <si>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</si>
  <si>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</si>
  <si>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</si>
  <si>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</si>
  <si>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</si>
  <si>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</si>
  <si>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</si>
  <si>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</si>
  <si>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</si>
  <si>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</si>
  <si>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</si>
  <si>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</si>
  <si>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</si>
  <si>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</si>
  <si>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</si>
  <si>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</si>
  <si>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</si>
  <si>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</si>
  <si>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</si>
  <si>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</si>
  <si>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</si>
  <si>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</si>
  <si>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</si>
  <si>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</si>
  <si>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</si>
  <si>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</si>
  <si>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</si>
  <si>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</si>
  <si>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</si>
  <si>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</si>
  <si>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</si>
  <si>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</si>
  <si>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</si>
  <si>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</si>
  <si>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</si>
  <si>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</si>
  <si>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</si>
  <si>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</si>
  <si>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</si>
  <si>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</si>
  <si>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</si>
  <si>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</si>
  <si>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</si>
  <si>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</si>
  <si>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</si>
  <si>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</si>
  <si>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</si>
  <si>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</si>
  <si>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</si>
  <si>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</si>
  <si>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</si>
  <si>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</si>
  <si>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</si>
  <si>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</si>
  <si>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</si>
  <si>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</si>
  <si>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</si>
  <si>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</si>
  <si>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</si>
  <si>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</si>
  <si>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</si>
  <si>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</si>
  <si>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</si>
  <si>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</si>
  <si>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</si>
  <si>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</si>
  <si>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</si>
  <si>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</si>
  <si>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</si>
  <si>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</si>
  <si>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</si>
  <si>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</si>
  <si>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</si>
  <si>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</si>
  <si>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</si>
  <si>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</si>
  <si>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</si>
  <si>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</si>
  <si>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</si>
  <si>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</si>
  <si>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</si>
  <si>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</si>
  <si>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</si>
  <si>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</si>
  <si>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</si>
  <si>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</si>
  <si>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</si>
  <si>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</si>
  <si>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</si>
  <si>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</si>
  <si>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</si>
  <si>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</si>
  <si>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</si>
  <si>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</si>
  <si>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</si>
  <si>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</si>
  <si>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</si>
  <si>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</si>
  <si>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</si>
  <si>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</si>
  <si>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</si>
  <si>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</si>
  <si>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</si>
  <si>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</si>
  <si>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</si>
  <si>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</si>
  <si>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</si>
  <si>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</si>
  <si>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</si>
  <si>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</si>
  <si>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</si>
  <si>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</si>
  <si>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</si>
  <si>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</si>
  <si>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</si>
  <si>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</si>
  <si>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</si>
  <si>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</si>
  <si>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</si>
  <si>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</si>
  <si>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</si>
  <si>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</si>
  <si>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</si>
  <si>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</si>
  <si>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</si>
  <si>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</si>
  <si>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</si>
  <si>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</si>
  <si>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</si>
  <si>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</si>
  <si>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</si>
  <si>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</si>
  <si>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</si>
  <si>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</si>
  <si>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</si>
  <si>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</si>
  <si>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</si>
  <si>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</si>
  <si>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</si>
  <si>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</si>
  <si>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</si>
  <si>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</si>
  <si>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</si>
  <si>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</si>
  <si>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</si>
  <si>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</si>
  <si>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</si>
  <si>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</si>
  <si>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</si>
  <si>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</si>
  <si>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</si>
  <si>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</si>
  <si>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</si>
  <si>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</si>
  <si>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</si>
  <si>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</si>
  <si>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</si>
  <si>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</si>
  <si>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</si>
  <si>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</si>
  <si>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</si>
  <si>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</si>
  <si>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</si>
  <si>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</si>
  <si>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</si>
  <si>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</si>
  <si>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</si>
  <si>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</si>
  <si>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</si>
  <si>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</si>
  <si>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</si>
  <si>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</si>
  <si>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</si>
  <si>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</si>
  <si>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</si>
  <si>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</si>
  <si>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</si>
  <si>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</si>
  <si>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</si>
  <si>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</si>
  <si>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</si>
  <si>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</si>
  <si>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</si>
  <si>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</si>
  <si>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</si>
  <si>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</si>
  <si>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</si>
  <si>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</si>
  <si>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</si>
  <si>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</si>
  <si>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</si>
  <si>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</si>
  <si>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</si>
  <si>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</si>
  <si>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</si>
  <si>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</si>
  <si>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</si>
  <si>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</si>
  <si>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</si>
  <si>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</si>
  <si>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</si>
  <si>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</si>
  <si>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</si>
  <si>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</si>
  <si>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</si>
  <si>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</si>
  <si>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</si>
  <si>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</si>
  <si>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</si>
  <si>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</si>
  <si>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</si>
  <si>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</si>
  <si>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</si>
  <si>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</si>
  <si>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</si>
  <si>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</si>
  <si>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</si>
  <si>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</si>
  <si>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</si>
  <si>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</si>
  <si>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</si>
  <si>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</si>
  <si>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</si>
  <si>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</si>
  <si>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</si>
  <si>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</si>
  <si>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</si>
  <si>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</si>
  <si>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</si>
  <si>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</si>
  <si>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</si>
  <si>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</si>
  <si>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</si>
  <si>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</si>
  <si>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</si>
  <si>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</si>
  <si>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</si>
  <si>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</si>
  <si>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</si>
  <si>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</si>
  <si>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</si>
  <si>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</si>
  <si>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</si>
  <si>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</si>
  <si>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</si>
  <si>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</si>
  <si>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</si>
  <si>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</si>
  <si>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</si>
  <si>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</si>
  <si>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</si>
  <si>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</si>
  <si>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</si>
  <si>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</si>
  <si>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</si>
  <si>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</si>
  <si>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</si>
  <si>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</si>
  <si>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</si>
  <si>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</si>
  <si>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</si>
  <si>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</si>
  <si>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</si>
  <si>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</si>
  <si>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</si>
  <si>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</si>
  <si>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</si>
  <si>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</si>
  <si>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</si>
  <si>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</si>
  <si>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</si>
  <si>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</si>
  <si>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</si>
  <si>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</si>
  <si>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</si>
  <si>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</si>
  <si>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</si>
  <si>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</si>
  <si>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</si>
  <si>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</si>
  <si>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</si>
  <si>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</si>
  <si>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</si>
  <si>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</si>
  <si>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</si>
  <si>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</si>
  <si>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</si>
  <si>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</si>
  <si>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</si>
  <si>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</si>
  <si>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</si>
  <si>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</si>
  <si>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</si>
  <si>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</si>
  <si>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</si>
  <si>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</si>
  <si>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</si>
  <si>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</si>
  <si>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</si>
  <si>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</si>
  <si>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</si>
  <si>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</si>
  <si>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</si>
  <si>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</si>
  <si>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</si>
  <si>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</si>
  <si>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</si>
  <si>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</si>
  <si>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</si>
  <si>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</si>
  <si>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</si>
  <si>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</si>
  <si>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</si>
  <si>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</si>
  <si>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</si>
  <si>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</si>
  <si>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</si>
  <si>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</si>
  <si>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</si>
  <si>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</si>
  <si>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</si>
  <si>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</si>
  <si>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</si>
  <si>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</si>
  <si>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</si>
  <si>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</si>
  <si>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</si>
  <si>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</si>
  <si>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</si>
  <si>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</si>
  <si>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</si>
  <si>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</si>
  <si>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</si>
  <si>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</si>
  <si>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</si>
  <si>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</si>
  <si>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</si>
  <si>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</si>
  <si>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</si>
  <si>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</si>
  <si>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</si>
  <si>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</si>
  <si>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</si>
  <si>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</si>
  <si>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</si>
  <si>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</si>
  <si>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</si>
  <si>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</si>
  <si>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</si>
  <si>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</si>
  <si>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</si>
  <si>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</si>
  <si>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</si>
  <si>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</si>
  <si>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</si>
  <si>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</si>
  <si>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</si>
  <si>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</si>
  <si>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</si>
  <si>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</si>
  <si>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</si>
  <si>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</si>
  <si>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</si>
  <si>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</si>
  <si>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</si>
  <si>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</si>
  <si>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</si>
  <si>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</si>
  <si>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</si>
  <si>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</si>
  <si>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</si>
  <si>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</si>
  <si>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</si>
  <si>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</si>
  <si>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</si>
  <si>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</si>
  <si>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</si>
  <si>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</si>
  <si>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</si>
  <si>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</si>
  <si>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</si>
  <si>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</si>
  <si>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</si>
  <si>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</si>
  <si>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</si>
  <si>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</si>
  <si>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</si>
  <si>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</si>
  <si>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</si>
  <si>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</si>
  <si>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</si>
  <si>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</si>
  <si>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</si>
  <si>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</si>
  <si>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</si>
  <si>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</si>
  <si>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</si>
  <si>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</si>
  <si>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</si>
  <si>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</si>
  <si>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</si>
  <si>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</si>
  <si>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</si>
  <si>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</si>
  <si>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</si>
  <si>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</si>
  <si>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</si>
  <si>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</si>
  <si>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</si>
  <si>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</si>
  <si>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</si>
  <si>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</si>
  <si>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</si>
  <si>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</si>
  <si>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</si>
  <si>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</si>
  <si>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</si>
  <si>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</si>
  <si>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</si>
  <si>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</si>
  <si>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</si>
  <si>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</si>
  <si>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</si>
  <si>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</si>
  <si>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</si>
  <si>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</si>
  <si>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</si>
  <si>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</si>
  <si>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</si>
  <si>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</si>
  <si>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</si>
  <si>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</si>
  <si>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</si>
  <si>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</si>
  <si>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</si>
  <si>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</si>
  <si>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</si>
  <si>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</si>
  <si>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</si>
  <si>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</si>
  <si>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</si>
  <si>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</si>
  <si>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</si>
  <si>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</si>
  <si>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</si>
  <si>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</si>
  <si>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</si>
  <si>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</si>
  <si>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</si>
  <si>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</si>
  <si>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</si>
  <si>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</si>
  <si>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</si>
  <si>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</si>
  <si>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</si>
  <si>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</si>
  <si>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</si>
  <si>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</si>
  <si>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</si>
  <si>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</si>
  <si>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</si>
  <si>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</si>
  <si>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</si>
  <si>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</si>
  <si>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</si>
  <si>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</si>
  <si>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</si>
  <si>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</si>
  <si>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</si>
  <si>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</si>
  <si>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</si>
  <si>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</si>
  <si>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</si>
  <si>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</si>
  <si>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</si>
  <si>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</si>
  <si>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</si>
  <si>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</si>
  <si>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</si>
  <si>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</si>
  <si>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</si>
  <si>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</si>
  <si>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</si>
  <si>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</si>
  <si>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</si>
  <si>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</si>
  <si>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</si>
  <si>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</si>
  <si>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</si>
  <si>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</si>
  <si>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</si>
  <si>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</si>
  <si>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</si>
  <si>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</si>
  <si>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</si>
  <si>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</si>
  <si>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</si>
  <si>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</si>
  <si>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</si>
  <si>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</si>
  <si>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</si>
  <si>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</si>
  <si>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</si>
  <si>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</si>
  <si>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</si>
  <si>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</si>
  <si>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</si>
  <si>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</si>
  <si>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</si>
  <si>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</si>
  <si>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</si>
  <si>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</si>
  <si>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</si>
  <si>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</si>
  <si>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</si>
  <si>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</si>
  <si>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</si>
  <si>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</si>
  <si>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</si>
  <si>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</si>
  <si>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</si>
  <si>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</si>
  <si>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</si>
  <si>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</si>
  <si>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</si>
  <si>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</si>
  <si>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</si>
  <si>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</si>
  <si>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</si>
  <si>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</si>
  <si>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</si>
  <si>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</si>
  <si>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</si>
  <si>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</si>
  <si>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</si>
  <si>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</si>
  <si>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</si>
  <si>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</si>
  <si>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</si>
  <si>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</si>
  <si>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</si>
  <si>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</si>
  <si>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</si>
  <si>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</si>
  <si>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</si>
  <si>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</si>
  <si>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</si>
  <si>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</si>
  <si>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</si>
  <si>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</si>
  <si>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</si>
  <si>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</si>
  <si>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</si>
  <si>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</si>
  <si>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</si>
  <si>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</si>
  <si>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</si>
  <si>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</si>
  <si>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</si>
  <si>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</si>
  <si>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</si>
  <si>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</si>
  <si>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</si>
  <si>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</si>
  <si>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</si>
  <si>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</si>
  <si>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</si>
  <si>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</si>
  <si>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</si>
  <si>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</si>
  <si>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</si>
  <si>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</si>
  <si>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</si>
  <si>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</si>
  <si>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</si>
  <si>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</si>
  <si>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</si>
  <si>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</si>
  <si>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</si>
  <si>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</si>
  <si>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</si>
  <si>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</si>
  <si>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</si>
  <si>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</si>
  <si>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</si>
  <si>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</si>
  <si>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</si>
  <si>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</si>
  <si>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</si>
  <si>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</si>
  <si>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</si>
  <si>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</si>
  <si>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</si>
  <si>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</si>
  <si>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</si>
  <si>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</si>
  <si>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</si>
  <si>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</si>
  <si>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</si>
  <si>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</si>
  <si>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</si>
  <si>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</si>
  <si>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</si>
  <si>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</si>
  <si>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</si>
  <si>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</si>
  <si>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</si>
  <si>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</si>
  <si>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</si>
  <si>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</si>
  <si>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</si>
  <si>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</si>
  <si>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</si>
  <si>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</si>
  <si>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</si>
  <si>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</si>
  <si>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</si>
  <si>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</si>
  <si>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</si>
  <si>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</si>
  <si>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</si>
  <si>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</si>
  <si>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</si>
  <si>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</si>
  <si>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</si>
  <si>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</si>
  <si>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</si>
  <si>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</si>
  <si>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</si>
  <si>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</si>
  <si>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</si>
  <si>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</si>
  <si>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</si>
  <si>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</si>
  <si>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</si>
  <si>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</si>
  <si>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</si>
  <si>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</si>
  <si>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</si>
  <si>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</si>
  <si>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</si>
  <si>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</si>
  <si>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</si>
  <si>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</si>
  <si>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</si>
  <si>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</si>
  <si>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</si>
  <si>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</si>
  <si>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</si>
  <si>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</si>
  <si>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</si>
  <si>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</si>
  <si>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</si>
  <si>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</si>
  <si>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</si>
  <si>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</si>
  <si>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</si>
  <si>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</si>
  <si>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</si>
  <si>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</si>
  <si>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</si>
  <si>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</si>
  <si>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</si>
  <si>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</si>
  <si>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</si>
  <si>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</si>
  <si>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</si>
  <si>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</si>
  <si>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</si>
  <si>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</si>
  <si>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</si>
  <si>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</si>
  <si>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</si>
  <si>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</si>
  <si>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</si>
  <si>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</si>
  <si>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</si>
  <si>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</si>
  <si>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</si>
  <si>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</si>
  <si>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</si>
  <si>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</si>
  <si>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</si>
  <si>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</si>
  <si>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</si>
  <si>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</si>
  <si>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</si>
  <si>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</si>
  <si>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</si>
  <si>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</si>
  <si>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</si>
  <si>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</si>
  <si>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</si>
  <si>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</si>
  <si>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</si>
  <si>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</si>
  <si>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</si>
  <si>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</si>
  <si>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</si>
  <si>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</si>
  <si>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</si>
  <si>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</si>
  <si>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</si>
  <si>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</si>
  <si>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</si>
  <si>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</si>
  <si>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</si>
  <si>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</si>
  <si>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</si>
  <si>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</si>
  <si>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</si>
  <si>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</si>
  <si>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</si>
  <si>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</si>
  <si>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</si>
  <si>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</si>
  <si>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</si>
  <si>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</si>
  <si>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</si>
  <si>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</si>
  <si>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</si>
  <si>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</si>
  <si>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</si>
  <si>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</si>
  <si>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</si>
  <si>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</si>
  <si>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</si>
  <si>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</si>
  <si>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</si>
  <si>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</si>
  <si>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</si>
  <si>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</si>
  <si>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</si>
  <si>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</si>
  <si>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</si>
  <si>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</si>
  <si>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</si>
  <si>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</si>
  <si>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</si>
  <si>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</si>
  <si>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</si>
  <si>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</si>
  <si>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</si>
  <si>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</si>
  <si>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</si>
  <si>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</si>
  <si>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</si>
  <si>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</si>
  <si>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</si>
  <si>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</si>
  <si>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</si>
  <si>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</si>
  <si>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</si>
  <si>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</si>
  <si>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</si>
  <si>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</si>
  <si>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</si>
  <si>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</si>
  <si>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</si>
  <si>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</si>
  <si>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</si>
  <si>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</si>
  <si>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</si>
  <si>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</si>
  <si>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</si>
  <si>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</si>
  <si>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</si>
  <si>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</si>
  <si>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</si>
  <si>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</si>
  <si>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</si>
  <si>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</si>
  <si>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</si>
  <si>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</si>
  <si>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</si>
  <si>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</si>
  <si>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</si>
  <si>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</si>
  <si>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</si>
  <si>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</si>
  <si>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</si>
  <si>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</si>
  <si>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</si>
  <si>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</si>
  <si>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</si>
  <si>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</si>
  <si>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</si>
  <si>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</si>
  <si>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</si>
  <si>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</si>
  <si>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</si>
  <si>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</si>
  <si>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</si>
  <si>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</si>
  <si>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</si>
  <si>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</si>
  <si>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</si>
  <si>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</si>
  <si>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</si>
  <si>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</si>
  <si>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</si>
  <si>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</si>
  <si>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</si>
  <si>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</si>
  <si>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</si>
  <si>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</si>
  <si>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</si>
  <si>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</si>
  <si>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</si>
  <si>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</si>
  <si>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</si>
  <si>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</si>
  <si>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</si>
  <si>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</si>
  <si>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</si>
  <si>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</si>
  <si>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</si>
  <si>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</si>
  <si>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</si>
  <si>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</si>
  <si>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</si>
  <si>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</si>
  <si>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</si>
  <si>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</si>
  <si>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</si>
  <si>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</si>
  <si>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</si>
  <si>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</si>
  <si>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</si>
  <si>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</si>
  <si>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</si>
  <si>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</si>
  <si>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</si>
  <si>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</si>
  <si>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</si>
  <si>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</si>
  <si>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</si>
  <si>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</si>
  <si>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</si>
  <si>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</si>
  <si>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</si>
  <si>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</si>
  <si>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</si>
  <si>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</si>
  <si>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</si>
  <si>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</si>
  <si>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</si>
  <si>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</si>
  <si>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</si>
  <si>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</si>
  <si>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</si>
  <si>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</si>
  <si>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</si>
  <si>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</si>
  <si>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</si>
  <si>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</si>
  <si>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</si>
  <si>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</si>
  <si>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</si>
  <si>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</si>
  <si>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</si>
  <si>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</si>
  <si>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</si>
  <si>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</si>
  <si>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</si>
  <si>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</si>
  <si>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</si>
  <si>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</si>
  <si>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</si>
  <si>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</si>
  <si>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</si>
  <si>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</si>
  <si>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</si>
  <si>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</si>
  <si>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</si>
  <si>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</si>
  <si>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</si>
  <si>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</si>
  <si>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</si>
  <si>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</si>
  <si>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</si>
  <si>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</si>
  <si>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</si>
  <si>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</si>
  <si>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</si>
  <si>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</si>
  <si>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</si>
  <si>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</si>
  <si>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</si>
  <si>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</si>
  <si>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</si>
  <si>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</si>
  <si>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</si>
  <si>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</si>
  <si>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</si>
  <si>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</si>
  <si>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</si>
  <si>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</si>
  <si>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</si>
  <si>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</si>
  <si>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</si>
  <si>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</si>
  <si>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</si>
  <si>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</si>
  <si>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</si>
  <si>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</si>
  <si>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</si>
  <si>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</si>
  <si>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</si>
  <si>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</si>
  <si>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</si>
  <si>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</si>
  <si>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</si>
  <si>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</si>
  <si>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</si>
  <si>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</si>
  <si>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</si>
  <si>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</si>
  <si>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</si>
  <si>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</si>
  <si>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</si>
  <si>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</si>
  <si>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</si>
  <si>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</si>
  <si>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</si>
  <si>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</si>
  <si>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</si>
  <si>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</si>
  <si>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</si>
  <si>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</si>
  <si>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</si>
  <si>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</si>
  <si>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</si>
  <si>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</si>
  <si>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</si>
  <si>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</si>
  <si>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</si>
  <si>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</si>
  <si>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</si>
  <si>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</si>
  <si>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</si>
  <si>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</si>
  <si>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</si>
  <si>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</si>
  <si>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</si>
  <si>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</si>
  <si>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</si>
  <si>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</si>
  <si>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</si>
  <si>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</si>
  <si>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</si>
  <si>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</si>
  <si>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</si>
  <si>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</si>
  <si>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</si>
  <si>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</si>
  <si>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</si>
  <si>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</si>
  <si>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</si>
  <si>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</si>
  <si>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</si>
  <si>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</si>
  <si>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</si>
  <si>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</si>
  <si>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</si>
  <si>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</si>
  <si>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</si>
  <si>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</si>
  <si>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</si>
  <si>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</si>
  <si>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</si>
  <si>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</si>
  <si>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</si>
  <si>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</si>
  <si>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</si>
  <si>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</si>
  <si>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</si>
  <si>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</si>
  <si>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</si>
  <si>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</si>
  <si>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</si>
  <si>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</si>
  <si>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</si>
  <si>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</si>
  <si>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</si>
  <si>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</si>
  <si>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</si>
  <si>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</si>
  <si>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</si>
  <si>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</si>
  <si>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</si>
  <si>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</si>
  <si>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</si>
  <si>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</si>
  <si>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</si>
  <si>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</si>
  <si>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</si>
  <si>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</si>
  <si>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</si>
  <si>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</si>
  <si>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</si>
  <si>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</si>
  <si>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</si>
  <si>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</si>
  <si>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</si>
  <si>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</si>
  <si>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</si>
  <si>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</si>
  <si>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</si>
  <si>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</si>
  <si>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</si>
  <si>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</si>
  <si>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</si>
  <si>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</si>
  <si>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</si>
  <si>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</si>
  <si>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</si>
  <si>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</si>
  <si>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</si>
  <si>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</si>
  <si>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</si>
  <si>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</si>
  <si>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</si>
  <si>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</si>
  <si>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</si>
  <si>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</si>
  <si>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</si>
  <si>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</si>
  <si>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</si>
  <si>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</si>
  <si>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</si>
  <si>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</si>
  <si>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</si>
  <si>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</si>
  <si>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</si>
  <si>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</si>
  <si>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</si>
  <si>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</si>
  <si>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</si>
  <si>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</si>
  <si>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</si>
  <si>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</si>
  <si>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</si>
  <si>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</si>
  <si>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</si>
  <si>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</si>
  <si>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</si>
  <si>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</si>
  <si>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</si>
  <si>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</si>
  <si>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</si>
  <si>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</si>
  <si>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</si>
  <si>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</si>
  <si>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</si>
  <si>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</si>
  <si>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</si>
  <si>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</si>
  <si>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</si>
  <si>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</si>
  <si>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</si>
  <si>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</si>
  <si>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</si>
  <si>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</si>
  <si>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</si>
  <si>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</si>
  <si>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</si>
  <si>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</si>
  <si>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</si>
  <si>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</si>
  <si>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</si>
  <si>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</si>
  <si>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</si>
  <si>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</si>
  <si>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</si>
  <si>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</si>
  <si>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</si>
  <si>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</si>
  <si>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</si>
  <si>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</si>
  <si>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</si>
  <si>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</si>
  <si>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</si>
  <si>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</si>
  <si>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</si>
  <si>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</si>
  <si>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</si>
  <si>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</si>
  <si>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</si>
  <si>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</si>
  <si>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</si>
  <si>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</si>
  <si>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</si>
  <si>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</si>
  <si>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</si>
  <si>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</si>
  <si>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</si>
  <si>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</si>
  <si>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</si>
  <si>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</si>
  <si>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</si>
  <si>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</si>
  <si>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</si>
  <si>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</si>
  <si>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</si>
  <si>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</si>
  <si>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</si>
  <si>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</si>
  <si>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</si>
  <si>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</si>
  <si>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</si>
  <si>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</si>
  <si>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</si>
  <si>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</si>
  <si>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</si>
  <si>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</si>
  <si>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</si>
  <si>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</si>
  <si>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</si>
  <si>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</si>
  <si>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</si>
  <si>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</si>
  <si>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</si>
  <si>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</si>
  <si>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</si>
  <si>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</si>
  <si>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</si>
  <si>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</si>
  <si>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</si>
  <si>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</si>
  <si>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</si>
  <si>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</si>
  <si>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</si>
  <si>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</si>
  <si>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</si>
  <si>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</si>
  <si>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</si>
  <si>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</si>
  <si>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</si>
  <si>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</si>
  <si>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</si>
  <si>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</si>
  <si>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</si>
  <si>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</si>
  <si>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</si>
  <si>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</si>
  <si>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</si>
  <si>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</si>
  <si>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</si>
  <si>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</si>
  <si>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</si>
  <si>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</si>
  <si>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</si>
  <si>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</si>
  <si>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</si>
  <si>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</si>
  <si>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</si>
  <si>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</si>
  <si>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</si>
  <si>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</si>
  <si>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</si>
  <si>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</si>
  <si>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</si>
  <si>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</si>
  <si>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</si>
  <si>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</si>
  <si>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</si>
  <si>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</si>
  <si>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</si>
  <si>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</si>
  <si>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</si>
  <si>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</si>
  <si>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</si>
  <si>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</si>
  <si>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</si>
  <si>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</si>
  <si>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</si>
  <si>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</si>
  <si>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</si>
  <si>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</si>
  <si>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</si>
  <si>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</si>
  <si>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</si>
  <si>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</si>
  <si>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</si>
  <si>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</si>
  <si>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</si>
  <si>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</si>
  <si>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</si>
  <si>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</si>
  <si>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</si>
  <si>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</si>
  <si>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</si>
  <si>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</si>
  <si>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</si>
  <si>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</si>
  <si>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</si>
  <si>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</si>
  <si>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</si>
  <si>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</si>
  <si>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</si>
  <si>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</si>
  <si>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</si>
  <si>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</si>
  <si>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</si>
  <si>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</si>
  <si>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</si>
  <si>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</si>
  <si>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</si>
  <si>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</si>
  <si>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</si>
  <si>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</si>
  <si>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</si>
  <si>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</si>
  <si>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</si>
  <si>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</si>
  <si>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</si>
  <si>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</si>
  <si>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</si>
  <si>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</si>
  <si>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</si>
  <si>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</si>
  <si>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</si>
  <si>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</si>
  <si>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</si>
  <si>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</si>
  <si>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</si>
  <si>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</si>
  <si>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</si>
  <si>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</si>
  <si>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</si>
  <si>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</si>
  <si>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</si>
  <si>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</si>
  <si>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</si>
  <si>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</si>
  <si>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</si>
  <si>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</si>
  <si>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</si>
  <si>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</si>
  <si>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</si>
  <si>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</si>
  <si>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</si>
  <si>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</si>
  <si>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</si>
  <si>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</si>
  <si>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</si>
  <si>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</si>
  <si>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</si>
  <si>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</si>
  <si>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</si>
  <si>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</si>
  <si>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</si>
  <si>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</si>
  <si>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</si>
  <si>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</si>
  <si>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</si>
  <si>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</si>
  <si>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</si>
  <si>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</si>
  <si>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</si>
  <si>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</si>
  <si>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</si>
  <si>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</si>
  <si>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</si>
  <si>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</si>
  <si>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</si>
  <si>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</si>
  <si>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</si>
  <si>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</si>
  <si>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</si>
  <si>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</si>
  <si>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</si>
  <si>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</si>
  <si>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</si>
  <si>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</si>
  <si>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</si>
  <si>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</si>
  <si>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</si>
  <si>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</si>
  <si>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</si>
  <si>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</si>
  <si>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</si>
  <si>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</si>
  <si>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</si>
  <si>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</si>
  <si>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</si>
  <si>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</si>
  <si>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</si>
  <si>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</si>
  <si>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</si>
  <si>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</si>
  <si>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</si>
  <si>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</si>
  <si>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</si>
  <si>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</si>
  <si>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</si>
  <si>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</si>
  <si>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</si>
  <si>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</si>
  <si>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</si>
  <si>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</si>
  <si>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</si>
  <si>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</si>
  <si>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</si>
  <si>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</si>
  <si>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</si>
  <si>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</si>
  <si>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</si>
  <si>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</si>
  <si>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</si>
  <si>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</si>
  <si>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</si>
  <si>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</si>
  <si>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</si>
  <si>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</si>
  <si>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</si>
  <si>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</si>
  <si>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</si>
  <si>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</si>
  <si>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</si>
  <si>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</si>
  <si>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</si>
  <si>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</si>
  <si>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</si>
  <si>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</si>
  <si>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</si>
  <si>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</si>
  <si>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</si>
  <si>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</si>
  <si>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</si>
  <si>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</si>
  <si>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</si>
  <si>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</si>
  <si>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</si>
  <si>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</si>
  <si>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</si>
  <si>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</si>
  <si>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</si>
  <si>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</si>
  <si>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</si>
  <si>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</si>
  <si>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</si>
  <si>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</si>
  <si>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</si>
  <si>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</si>
  <si>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</si>
  <si>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</si>
  <si>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</si>
  <si>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</si>
  <si>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</si>
  <si>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</si>
  <si>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</si>
  <si>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</si>
  <si>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</si>
  <si>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</si>
  <si>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</si>
  <si>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</si>
  <si>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</si>
  <si>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</si>
  <si>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</si>
  <si>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</si>
  <si>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</si>
  <si>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</si>
  <si>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</si>
  <si>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</si>
  <si>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</si>
  <si>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</si>
  <si>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</si>
  <si>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</si>
  <si>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</si>
  <si>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</si>
  <si>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</si>
  <si>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</si>
  <si>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</si>
  <si>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</si>
  <si>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</si>
  <si>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</si>
  <si>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</si>
  <si>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</si>
  <si>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</si>
  <si>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</si>
  <si>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</si>
  <si>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</si>
  <si>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</si>
  <si>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</si>
  <si>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</si>
  <si>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</si>
  <si>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</si>
  <si>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</si>
  <si>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</si>
  <si>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</si>
  <si>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</si>
  <si>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</si>
  <si>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</si>
  <si>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</si>
  <si>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</si>
  <si>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</si>
  <si>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</si>
  <si>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</si>
  <si>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</si>
  <si>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</si>
  <si>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</si>
  <si>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</si>
  <si>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</si>
  <si>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</si>
  <si>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</si>
  <si>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</si>
  <si>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</si>
  <si>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</si>
  <si>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</si>
  <si>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</si>
  <si>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</si>
  <si>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</si>
  <si>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</si>
  <si>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</si>
  <si>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</si>
  <si>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</si>
  <si>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</si>
  <si>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</si>
  <si>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</si>
  <si>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</si>
  <si>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</si>
  <si>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</si>
  <si>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</si>
  <si>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</si>
  <si>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</si>
  <si>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</si>
  <si>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</si>
  <si>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</si>
  <si>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</si>
  <si>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</si>
  <si>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</si>
  <si>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</si>
  <si>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</si>
  <si>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</si>
  <si>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</si>
  <si>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</si>
  <si>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</si>
  <si>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</si>
  <si>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</si>
  <si>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</si>
  <si>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</si>
  <si>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</si>
  <si>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</si>
  <si>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</si>
  <si>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</si>
  <si>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</si>
  <si>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</si>
  <si>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</si>
  <si>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</si>
  <si>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</si>
  <si>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</si>
  <si>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</si>
  <si>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</si>
  <si>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</si>
  <si>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</si>
  <si>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</si>
  <si>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</si>
  <si>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</si>
  <si>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</si>
  <si>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</si>
  <si>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</si>
  <si>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</si>
  <si>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</si>
  <si>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</si>
  <si>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</si>
  <si>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</si>
  <si>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</si>
  <si>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</si>
  <si>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</si>
  <si>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</si>
  <si>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</si>
  <si>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</si>
  <si>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</si>
  <si>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</si>
  <si>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</si>
  <si>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</si>
  <si>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</si>
  <si>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</si>
  <si>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</si>
  <si>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</si>
  <si>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</si>
  <si>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</si>
  <si>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</si>
  <si>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</si>
  <si>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</si>
  <si>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</si>
  <si>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</si>
  <si>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</si>
  <si>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</si>
  <si>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</si>
  <si>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</si>
  <si>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</si>
  <si>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</si>
  <si>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</si>
  <si>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</si>
  <si>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</si>
  <si>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</si>
  <si>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</si>
  <si>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</si>
  <si>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</si>
  <si>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</si>
  <si>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</si>
  <si>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</si>
  <si>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</si>
  <si>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</si>
  <si>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</si>
  <si>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</si>
  <si>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</si>
  <si>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</si>
  <si>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</si>
  <si>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</si>
  <si>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</si>
  <si>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</si>
  <si>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</si>
  <si>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</si>
  <si>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</si>
  <si>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</si>
  <si>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</si>
  <si>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</si>
  <si>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</si>
  <si>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</si>
  <si>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</si>
  <si>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</si>
  <si>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</si>
  <si>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</si>
  <si>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</si>
  <si>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</si>
  <si>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</si>
  <si>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</si>
  <si>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</si>
  <si>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</si>
  <si>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</si>
  <si>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</si>
  <si>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</si>
  <si>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</si>
  <si>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</si>
  <si>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</si>
  <si>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</si>
  <si>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</si>
  <si>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</si>
  <si>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</si>
  <si>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</si>
  <si>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</si>
  <si>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</si>
  <si>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</si>
  <si>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</si>
  <si>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</si>
  <si>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</si>
  <si>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</si>
  <si>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</si>
  <si>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</si>
  <si>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</si>
  <si>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</si>
  <si>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</si>
  <si>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</si>
  <si>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</si>
  <si>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</si>
  <si>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</si>
  <si>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</si>
  <si>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</si>
  <si>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</si>
  <si>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</si>
  <si>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</si>
  <si>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</si>
  <si>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</si>
  <si>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</si>
  <si>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</si>
  <si>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</si>
  <si>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</si>
  <si>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</si>
  <si>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</si>
  <si>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</si>
  <si>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</si>
  <si>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</si>
  <si>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</si>
  <si>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</si>
  <si>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</si>
  <si>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</si>
  <si>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</si>
  <si>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</si>
  <si>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</si>
  <si>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</si>
  <si>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</si>
  <si>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</si>
  <si>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</si>
  <si>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</si>
  <si>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</si>
  <si>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</si>
  <si>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</si>
  <si>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</si>
  <si>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</si>
  <si>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</si>
  <si>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</si>
  <si>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</si>
  <si>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</si>
  <si>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</si>
  <si>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</si>
  <si>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</si>
  <si>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</si>
  <si>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</si>
  <si>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</si>
  <si>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</si>
  <si>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</si>
  <si>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</si>
  <si>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</si>
  <si>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</si>
  <si>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</si>
  <si>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</si>
  <si>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</si>
  <si>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</si>
  <si>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</si>
  <si>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</si>
  <si>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</si>
  <si>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</si>
  <si>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</si>
  <si>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</si>
  <si>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</si>
  <si>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</si>
  <si>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</si>
  <si>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</si>
  <si>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</si>
  <si>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</si>
  <si>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</si>
  <si>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</si>
  <si>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</si>
  <si>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</si>
  <si>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</si>
  <si>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</si>
  <si>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</si>
  <si>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</si>
  <si>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</si>
  <si>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</si>
  <si>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</si>
  <si>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</si>
  <si>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</si>
  <si>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</si>
  <si>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</si>
  <si>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</si>
  <si>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</si>
  <si>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</si>
  <si>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</si>
  <si>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</si>
  <si>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</si>
  <si>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</si>
  <si>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</si>
  <si>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</si>
  <si>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</si>
  <si>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</si>
  <si>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</si>
  <si>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</si>
  <si>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</si>
  <si>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</si>
  <si>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</si>
  <si>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</si>
  <si>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</si>
  <si>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</si>
  <si>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</si>
  <si>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</si>
  <si>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</si>
  <si>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</si>
  <si>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</si>
  <si>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</si>
  <si>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</si>
  <si>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</si>
  <si>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</si>
  <si>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</si>
  <si>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</si>
  <si>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</si>
  <si>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</si>
  <si>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</si>
  <si>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</si>
  <si>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</si>
  <si>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</si>
  <si>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</si>
  <si>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</si>
  <si>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</si>
  <si>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</si>
  <si>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</si>
  <si>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</si>
  <si>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</si>
  <si>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</si>
  <si>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</si>
  <si>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</si>
  <si>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</si>
  <si>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</si>
  <si>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</si>
  <si>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</si>
  <si>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</si>
  <si>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</si>
  <si>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</si>
  <si>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</si>
  <si>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</si>
  <si>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</si>
  <si>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</si>
  <si>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</si>
  <si>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</si>
  <si>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</si>
  <si>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</si>
  <si>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</si>
  <si>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</si>
  <si>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</si>
  <si>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</si>
  <si>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</si>
  <si>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</si>
  <si>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</si>
  <si>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</si>
  <si>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</si>
  <si>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</si>
  <si>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</si>
  <si>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</si>
  <si>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</si>
  <si>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</si>
  <si>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</si>
  <si>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</si>
  <si>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</si>
  <si>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</si>
  <si>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</si>
  <si>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</si>
  <si>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</si>
  <si>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</si>
  <si>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</si>
  <si>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</si>
  <si>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</si>
  <si>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</si>
  <si>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</si>
  <si>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</si>
  <si>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</si>
  <si>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</si>
  <si>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</si>
  <si>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</si>
  <si>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</si>
  <si>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</si>
  <si>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</si>
  <si>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</si>
  <si>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</si>
  <si>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</si>
  <si>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</si>
  <si>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</si>
  <si>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</si>
  <si>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</si>
  <si>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</si>
  <si>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</si>
  <si>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</si>
  <si>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</si>
  <si>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</si>
  <si>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</si>
  <si>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</si>
  <si>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</si>
  <si>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</si>
  <si>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</si>
  <si>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</si>
  <si>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</si>
  <si>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</si>
  <si>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</si>
  <si>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</si>
  <si>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</si>
  <si>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</si>
  <si>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</si>
  <si>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</si>
  <si>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</si>
  <si>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</si>
  <si>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</si>
  <si>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</si>
  <si>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</si>
  <si>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</si>
  <si>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</si>
  <si>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</si>
  <si>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</si>
  <si>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</si>
  <si>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</si>
  <si>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</si>
  <si>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</si>
  <si>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</si>
  <si>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</si>
  <si>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</si>
  <si>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</si>
  <si>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</si>
  <si>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</si>
  <si>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</si>
  <si>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</si>
  <si>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</si>
  <si>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</si>
  <si>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</si>
  <si>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</si>
  <si>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</si>
  <si>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</si>
  <si>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</si>
  <si>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</si>
  <si>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</si>
  <si>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</si>
  <si>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</si>
  <si>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</si>
  <si>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</si>
  <si>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</si>
  <si>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</si>
  <si>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</si>
  <si>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</si>
  <si>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</si>
  <si>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</si>
  <si>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</si>
  <si>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</si>
  <si>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</si>
  <si>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</si>
  <si>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</si>
  <si>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</si>
  <si>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</si>
  <si>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</si>
  <si>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</si>
  <si>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</si>
  <si>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</si>
  <si>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</si>
  <si>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</si>
  <si>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</si>
  <si>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</si>
  <si>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</si>
  <si>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</si>
  <si>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</si>
  <si>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</si>
  <si>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</si>
  <si>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</si>
  <si>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</si>
  <si>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</si>
  <si>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</si>
  <si>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</si>
  <si>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</si>
  <si>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</si>
  <si>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</si>
  <si>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</si>
  <si>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</si>
  <si>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</si>
  <si>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</si>
  <si>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</si>
  <si>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</si>
  <si>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</si>
  <si>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</si>
  <si>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</si>
  <si>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</si>
  <si>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</si>
  <si>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</si>
  <si>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</si>
  <si>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</si>
  <si>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</si>
  <si>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</si>
  <si>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</si>
  <si>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</si>
  <si>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</si>
  <si>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</si>
  <si>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</si>
  <si>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</si>
  <si>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</si>
  <si>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</si>
  <si>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</si>
  <si>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</si>
  <si>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</si>
  <si>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</si>
  <si>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</si>
  <si>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</si>
  <si>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</si>
  <si>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</si>
  <si>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</si>
  <si>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</si>
  <si>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</si>
  <si>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</si>
  <si>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</si>
  <si>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</si>
  <si>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</si>
  <si>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</si>
  <si>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</si>
  <si>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</si>
  <si>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</si>
  <si>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</si>
  <si>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</si>
  <si>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</si>
  <si>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</si>
  <si>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</si>
  <si>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</si>
  <si>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</si>
  <si>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</si>
  <si>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</si>
  <si>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</si>
  <si>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</si>
  <si>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</si>
  <si>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</si>
  <si>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</si>
  <si>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</si>
  <si>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</si>
  <si>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</si>
  <si>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</si>
  <si>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</si>
  <si>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</si>
  <si>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</si>
  <si>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</si>
  <si>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</si>
  <si>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</si>
  <si>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</si>
  <si>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</si>
  <si>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</si>
  <si>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</si>
  <si>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</si>
  <si>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</si>
  <si>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</si>
  <si>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</si>
  <si>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</si>
  <si>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</si>
  <si>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</si>
  <si>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</si>
  <si>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</si>
  <si>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</si>
  <si>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</si>
  <si>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</si>
  <si>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</si>
  <si>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</si>
  <si>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</si>
  <si>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</si>
  <si>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</si>
  <si>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</si>
  <si>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</si>
  <si>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</si>
  <si>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</si>
  <si>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</si>
  <si>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</si>
  <si>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</si>
  <si>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</si>
  <si>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</si>
  <si>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</si>
  <si>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</si>
  <si>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</si>
  <si>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</si>
  <si>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</si>
  <si>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</si>
  <si>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</si>
  <si>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</si>
  <si>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</si>
  <si>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</si>
  <si>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</si>
  <si>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</si>
  <si>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</si>
  <si>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</si>
  <si>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</si>
  <si>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</si>
  <si>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</si>
  <si>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</si>
  <si>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</si>
  <si>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</si>
  <si>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</si>
  <si>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</si>
  <si>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</si>
  <si>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</si>
  <si>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</si>
  <si>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</si>
  <si>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</si>
  <si>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</si>
  <si>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</si>
  <si>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</si>
  <si>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</si>
  <si>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</si>
  <si>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</si>
  <si>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</si>
  <si>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</si>
  <si>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</si>
  <si>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</si>
  <si>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</si>
  <si>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</si>
  <si>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</si>
  <si>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</si>
  <si>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</si>
  <si>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</si>
  <si>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</si>
  <si>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</si>
  <si>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</si>
  <si>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</si>
  <si>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</si>
  <si>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</si>
  <si>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</si>
  <si>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</si>
  <si>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</si>
  <si>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</si>
  <si>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</si>
  <si>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</si>
  <si>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</si>
  <si>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</si>
  <si>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</si>
  <si>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</si>
  <si>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</si>
  <si>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</si>
  <si>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</si>
  <si>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</si>
  <si>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</si>
  <si>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</si>
  <si>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</si>
  <si>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</si>
  <si>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</si>
  <si>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</si>
  <si>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</si>
  <si>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</si>
  <si>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</si>
  <si>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</si>
  <si>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</si>
  <si>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</si>
  <si>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</si>
  <si>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</si>
  <si>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</si>
  <si>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</si>
  <si>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</si>
  <si>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</si>
  <si>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</si>
  <si>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</si>
  <si>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</si>
  <si>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</si>
  <si>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</si>
  <si>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</si>
  <si>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</si>
  <si>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</si>
  <si>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</si>
  <si>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</si>
  <si>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</si>
  <si>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</si>
  <si>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</si>
  <si>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</si>
  <si>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</si>
  <si>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</si>
  <si>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</si>
  <si>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</si>
  <si>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</si>
  <si>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</si>
  <si>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</si>
  <si>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</si>
  <si>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</si>
  <si>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</si>
  <si>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</si>
  <si>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</si>
  <si>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</si>
  <si>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</si>
  <si>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</si>
  <si>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</si>
  <si>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</si>
  <si>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</si>
  <si>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</si>
  <si>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</si>
  <si>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</si>
  <si>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</si>
  <si>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</si>
  <si>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</si>
  <si>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</si>
  <si>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</si>
  <si>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</si>
  <si>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</si>
  <si>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</si>
  <si>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</si>
  <si>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</si>
  <si>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</si>
  <si>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</si>
  <si>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</si>
  <si>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</si>
  <si>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</si>
  <si>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</si>
  <si>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</si>
  <si>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</si>
  <si>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</si>
  <si>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</si>
  <si>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</si>
  <si>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</si>
  <si>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</si>
  <si>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</si>
  <si>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</si>
  <si>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</si>
  <si>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</si>
  <si>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</si>
  <si>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</si>
  <si>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</si>
  <si>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</si>
  <si>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</si>
  <si>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</si>
  <si>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</si>
  <si>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</si>
  <si>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</si>
  <si>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</si>
  <si>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</si>
  <si>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</si>
  <si>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</si>
  <si>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</si>
  <si>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</si>
  <si>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</si>
  <si>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</si>
  <si>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</si>
  <si>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</si>
  <si>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</si>
  <si>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</si>
  <si>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</si>
  <si>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</si>
  <si>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</si>
  <si>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</si>
  <si>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</si>
  <si>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</si>
  <si>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</si>
  <si>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</si>
  <si>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</si>
  <si>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</si>
  <si>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</si>
  <si>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</si>
  <si>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</si>
  <si>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</si>
  <si>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</si>
  <si>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</si>
  <si>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</si>
  <si>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</si>
  <si>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</si>
  <si>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</si>
  <si>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</si>
  <si>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</si>
  <si>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</si>
  <si>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</si>
  <si>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</si>
  <si>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</si>
  <si>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</si>
  <si>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</si>
  <si>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</si>
  <si>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</si>
  <si>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</si>
  <si>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</si>
  <si>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</si>
  <si>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</si>
  <si>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</si>
  <si>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</si>
  <si>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</si>
  <si>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</si>
  <si>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</si>
  <si>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</si>
  <si>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</si>
  <si>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</si>
  <si>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</si>
  <si>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</si>
  <si>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</si>
  <si>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</si>
  <si>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</si>
  <si>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</si>
  <si>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</si>
  <si>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</si>
  <si>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</si>
  <si>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</si>
  <si>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</si>
  <si>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</si>
  <si>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</si>
  <si>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</si>
  <si>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</si>
  <si>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</si>
  <si>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</si>
  <si>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</si>
  <si>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</si>
  <si>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</si>
  <si>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</si>
  <si>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</si>
  <si>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</si>
  <si>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</si>
  <si>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</si>
  <si>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</si>
  <si>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</si>
  <si>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</si>
  <si>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</si>
  <si>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</si>
  <si>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</si>
  <si>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</si>
  <si>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</si>
  <si>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</si>
  <si>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</si>
  <si>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</si>
  <si>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</si>
  <si>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</si>
  <si>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</si>
  <si>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</si>
  <si>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</si>
  <si>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</si>
  <si>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</si>
  <si>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</si>
  <si>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</si>
  <si>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</si>
  <si>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</si>
  <si>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</si>
  <si>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</si>
  <si>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</si>
  <si>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</si>
  <si>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</si>
  <si>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</si>
  <si>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</si>
  <si>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</si>
  <si>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</si>
  <si>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</si>
  <si>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</si>
  <si>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</si>
  <si>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</si>
  <si>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</si>
  <si>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</si>
  <si>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</si>
  <si>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</si>
  <si>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</si>
  <si>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</si>
  <si>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</si>
  <si>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</si>
  <si>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</si>
  <si>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</si>
  <si>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</si>
  <si>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</si>
  <si>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</si>
  <si>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</si>
  <si>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</si>
  <si>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</si>
  <si>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</si>
  <si>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</si>
  <si>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</si>
  <si>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</si>
  <si>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</si>
  <si>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</si>
  <si>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</si>
  <si>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</si>
  <si>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</si>
  <si>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</si>
  <si>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</si>
  <si>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</si>
  <si>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</si>
  <si>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</si>
  <si>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</si>
  <si>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</si>
  <si>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</si>
  <si>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</si>
  <si>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</si>
  <si>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</si>
  <si>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</si>
  <si>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</si>
  <si>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</si>
  <si>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</si>
  <si>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</si>
  <si>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</si>
  <si>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</si>
  <si>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</si>
  <si>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</si>
  <si>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</si>
  <si>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</si>
  <si>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</si>
  <si>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</si>
  <si>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</si>
  <si>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</si>
  <si>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</si>
  <si>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</si>
  <si>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</si>
  <si>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</si>
  <si>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</si>
  <si>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</si>
  <si>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</si>
  <si>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</si>
  <si>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</si>
  <si>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</si>
  <si>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</si>
  <si>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</si>
  <si>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</si>
  <si>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</si>
  <si>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</si>
  <si>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</si>
  <si>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</si>
  <si>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</si>
  <si>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</si>
  <si>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</si>
  <si>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</si>
  <si>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</si>
  <si>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</si>
  <si>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</si>
  <si>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</si>
  <si>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</si>
  <si>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</si>
  <si>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</si>
  <si>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</si>
  <si>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</si>
  <si>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</si>
  <si>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</si>
  <si>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</si>
  <si>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</si>
  <si>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</si>
  <si>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</si>
  <si>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</si>
  <si>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</si>
  <si>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</si>
  <si>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</si>
  <si>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</si>
  <si>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</si>
  <si>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</si>
  <si>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</si>
  <si>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</si>
  <si>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</si>
  <si>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</si>
  <si>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</si>
  <si>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</si>
  <si>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</si>
  <si>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</si>
  <si>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</si>
  <si>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</si>
  <si>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</si>
  <si>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</si>
  <si>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</si>
  <si>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</si>
  <si>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</si>
  <si>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</si>
  <si>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</si>
  <si>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</si>
  <si>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</si>
  <si>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</si>
  <si>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</si>
  <si>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</si>
  <si>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</si>
  <si>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</si>
  <si>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</si>
  <si>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</si>
  <si>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</si>
  <si>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</si>
  <si>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</si>
  <si>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</si>
  <si>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</si>
  <si>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</si>
  <si>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</si>
  <si>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</si>
  <si>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</si>
  <si>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</si>
  <si>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</si>
  <si>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</si>
  <si>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</si>
  <si>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</si>
  <si>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</si>
  <si>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</si>
  <si>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</si>
  <si>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</si>
  <si>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</si>
  <si>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</si>
  <si>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</si>
  <si>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</si>
  <si>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</si>
  <si>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</si>
  <si>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</si>
  <si>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</si>
  <si>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</si>
  <si>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</si>
  <si>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</si>
  <si>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</si>
  <si>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</si>
  <si>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</si>
  <si>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</si>
  <si>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</si>
  <si>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</si>
  <si>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</si>
  <si>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</si>
  <si>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</si>
  <si>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</si>
  <si>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</si>
  <si>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</si>
  <si>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</si>
  <si>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</si>
  <si>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</si>
  <si>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</si>
  <si>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</si>
  <si>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</si>
  <si>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</si>
  <si>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</si>
  <si>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</si>
  <si>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</si>
  <si>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</si>
  <si>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</si>
  <si>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</si>
  <si>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</si>
  <si>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</si>
  <si>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</si>
  <si>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</si>
  <si>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</si>
  <si>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</si>
  <si>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</si>
  <si>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</si>
  <si>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</si>
  <si>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</si>
  <si>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</si>
  <si>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</si>
  <si>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</si>
  <si>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</si>
  <si>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</si>
  <si>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</si>
  <si>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</si>
  <si>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</si>
  <si>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</si>
  <si>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</si>
  <si>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</si>
  <si>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</si>
  <si>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</si>
  <si>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</si>
  <si>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</si>
  <si>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</si>
  <si>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</si>
  <si>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</si>
  <si>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</si>
  <si>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</si>
  <si>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</si>
  <si>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</si>
  <si>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</si>
  <si>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</si>
  <si>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</si>
  <si>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</si>
  <si>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</si>
  <si>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</si>
  <si>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</si>
  <si>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</si>
  <si>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</si>
  <si>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</si>
  <si>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</si>
  <si>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</si>
  <si>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</si>
  <si>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</si>
  <si>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</si>
  <si>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</si>
  <si>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</si>
  <si>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</si>
  <si>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</si>
  <si>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</si>
  <si>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</si>
  <si>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</si>
  <si>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</si>
  <si>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</si>
  <si>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</si>
  <si>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</si>
  <si>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</si>
  <si>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</si>
  <si>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</si>
  <si>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</si>
  <si>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</si>
  <si>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</si>
  <si>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</si>
  <si>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</si>
  <si>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</si>
  <si>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</si>
  <si>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</si>
  <si>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</si>
  <si>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</si>
  <si>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</si>
  <si>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</si>
  <si>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</si>
  <si>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</si>
  <si>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</si>
  <si>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</si>
  <si>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</si>
  <si>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</si>
  <si>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</si>
  <si>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</si>
  <si>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</si>
  <si>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</si>
  <si>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</si>
  <si>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</si>
  <si>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</si>
  <si>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</si>
  <si>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</si>
  <si>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</si>
  <si>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</si>
  <si>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</si>
  <si>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</si>
  <si>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</si>
  <si>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</si>
  <si>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</si>
  <si>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</si>
  <si>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</si>
  <si>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</si>
  <si>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</si>
  <si>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</si>
  <si>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</si>
  <si>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</si>
  <si>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</si>
  <si>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</si>
  <si>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</si>
  <si>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</si>
  <si>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</si>
  <si>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</si>
  <si>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</si>
  <si>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</si>
  <si>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</si>
  <si>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</si>
  <si>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</si>
  <si>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</si>
  <si>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</si>
  <si>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</si>
  <si>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</si>
  <si>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</si>
  <si>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</si>
  <si>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</si>
  <si>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</si>
  <si>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</si>
  <si>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</si>
  <si>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</si>
  <si>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</si>
  <si>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</si>
  <si>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</si>
  <si>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</si>
  <si>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</si>
  <si>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</si>
  <si>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</si>
  <si>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</si>
  <si>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</si>
  <si>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</si>
  <si>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</si>
  <si>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</si>
  <si>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</si>
  <si>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</si>
  <si>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</si>
  <si>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</si>
  <si>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</si>
  <si>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</si>
  <si>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</si>
  <si>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</si>
  <si>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</si>
  <si>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</si>
  <si>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</si>
  <si>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</si>
  <si>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</si>
  <si>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</si>
  <si>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</si>
  <si>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</si>
  <si>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</si>
  <si>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</si>
  <si>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</si>
  <si>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</si>
  <si>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</si>
  <si>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</si>
  <si>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</si>
  <si>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</si>
  <si>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</si>
  <si>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</si>
  <si>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</si>
  <si>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</si>
  <si>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</si>
  <si>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</si>
  <si>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</si>
  <si>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</si>
  <si>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</si>
  <si>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</si>
  <si>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</si>
  <si>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</si>
  <si>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</si>
  <si>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</si>
  <si>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</si>
  <si>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</si>
  <si>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</si>
  <si>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</si>
  <si>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</si>
  <si>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</si>
  <si>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</si>
  <si>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</si>
  <si>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</si>
  <si>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</si>
  <si>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</si>
  <si>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</si>
  <si>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</si>
  <si>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</si>
  <si>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</si>
  <si>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</si>
  <si>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</si>
  <si>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</si>
  <si>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</si>
  <si>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</si>
  <si>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</si>
  <si>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</si>
  <si>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</si>
  <si>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</si>
  <si>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</si>
  <si>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</si>
  <si>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</si>
  <si>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</si>
  <si>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</si>
  <si>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</si>
  <si>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</si>
  <si>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</si>
  <si>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</si>
  <si>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</si>
  <si>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</si>
  <si>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</si>
  <si>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</si>
  <si>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</si>
  <si>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</si>
  <si>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</si>
  <si>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</si>
  <si>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</si>
  <si>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</si>
  <si>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</si>
  <si>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</si>
  <si>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</si>
  <si>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</si>
  <si>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</si>
  <si>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</si>
  <si>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</si>
  <si>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</si>
  <si>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</si>
  <si>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</si>
  <si>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</si>
  <si>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</si>
  <si>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</si>
  <si>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</si>
  <si>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</si>
  <si>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</si>
  <si>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</si>
  <si>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</si>
  <si>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</si>
  <si>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</si>
  <si>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</si>
  <si>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</si>
  <si>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</si>
  <si>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</si>
  <si>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</si>
  <si>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</si>
  <si>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</si>
  <si>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</si>
  <si>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</si>
  <si>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</si>
  <si>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</si>
  <si>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</si>
  <si>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</si>
  <si>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</si>
  <si>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</si>
  <si>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</si>
  <si>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</si>
  <si>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</si>
  <si>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</si>
  <si>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</si>
  <si>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</si>
  <si>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</si>
  <si>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</si>
  <si>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</si>
  <si>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</si>
  <si>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</si>
  <si>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</si>
  <si>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</si>
  <si>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</si>
  <si>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</si>
  <si>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</si>
  <si>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</si>
  <si>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</si>
  <si>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</si>
  <si>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</si>
  <si>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</si>
  <si>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</si>
  <si>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</si>
  <si>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</si>
  <si>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</si>
  <si>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</si>
  <si>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</si>
  <si>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</si>
  <si>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</si>
  <si>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</si>
  <si>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</si>
  <si>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</si>
  <si>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</si>
  <si>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</si>
  <si>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</si>
  <si>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</si>
  <si>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</si>
  <si>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</si>
  <si>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</si>
  <si>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</si>
  <si>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</si>
  <si>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</si>
  <si>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</si>
  <si>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</si>
  <si>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</si>
  <si>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</si>
  <si>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</si>
  <si>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</si>
  <si>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</si>
  <si>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</si>
  <si>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</si>
  <si>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</si>
  <si>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</si>
  <si>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</si>
  <si>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</si>
  <si>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</si>
  <si>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</si>
  <si>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</si>
  <si>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</si>
  <si>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</si>
  <si>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</si>
  <si>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</si>
  <si>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</si>
  <si>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</si>
  <si>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</si>
  <si>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</si>
  <si>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</si>
  <si>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</si>
  <si>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</si>
  <si>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</si>
  <si>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</si>
  <si>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</si>
  <si>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</si>
  <si>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</si>
  <si>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</si>
  <si>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</si>
  <si>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</si>
  <si>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</si>
  <si>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</si>
  <si>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</si>
  <si>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</si>
  <si>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</si>
  <si>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</si>
  <si>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</si>
  <si>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</si>
  <si>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</si>
  <si>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</si>
  <si>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</si>
  <si>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</si>
  <si>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</si>
  <si>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</si>
  <si>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</si>
  <si>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</si>
  <si>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</si>
  <si>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</si>
  <si>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</si>
  <si>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</si>
  <si>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</si>
  <si>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</si>
  <si>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</si>
  <si>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</si>
  <si>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</si>
  <si>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</si>
  <si>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</si>
  <si>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</si>
  <si>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</si>
  <si>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</si>
  <si>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</si>
  <si>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</si>
  <si>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</si>
  <si>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</si>
  <si>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</si>
  <si>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</si>
  <si>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</si>
  <si>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</si>
  <si>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</si>
  <si>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</si>
  <si>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</si>
  <si>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</si>
  <si>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</si>
  <si>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</si>
  <si>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</si>
  <si>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</si>
  <si>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</si>
  <si>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</si>
  <si>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</si>
  <si>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</si>
  <si>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</si>
  <si>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</si>
  <si>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</si>
  <si>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</si>
  <si>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</si>
  <si>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</si>
  <si>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</si>
  <si>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</si>
  <si>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</si>
  <si>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</si>
  <si>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</si>
  <si>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</si>
  <si>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</si>
  <si>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</si>
  <si>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</si>
  <si>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</si>
  <si>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</si>
  <si>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</si>
  <si>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</si>
  <si>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</si>
  <si>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</si>
  <si>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</si>
  <si>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</si>
  <si>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</si>
  <si>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</si>
  <si>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</si>
  <si>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</si>
  <si>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</si>
  <si>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</si>
  <si>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</si>
  <si>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</si>
  <si>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</si>
  <si>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</si>
  <si>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</si>
  <si>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</si>
  <si>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</si>
  <si>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</si>
  <si>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</si>
  <si>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</si>
  <si>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</si>
  <si>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</si>
  <si>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</si>
  <si>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</si>
  <si>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</si>
  <si>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</si>
  <si>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</si>
  <si>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</si>
  <si>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</si>
  <si>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</si>
  <si>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</si>
  <si>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</si>
  <si>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</si>
  <si>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</si>
  <si>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</si>
  <si>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</si>
  <si>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</si>
  <si>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</si>
  <si>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</si>
  <si>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</si>
  <si>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</si>
  <si>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</si>
  <si>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</si>
  <si>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</si>
  <si>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</si>
  <si>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</si>
  <si>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</si>
  <si>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</si>
  <si>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</si>
  <si>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</si>
  <si>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</si>
  <si>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</si>
  <si>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</si>
  <si>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</si>
  <si>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</si>
  <si>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</si>
  <si>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</si>
  <si>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</si>
  <si>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</si>
  <si>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</si>
  <si>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</si>
  <si>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</si>
  <si>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</si>
  <si>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</si>
  <si>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</si>
  <si>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</si>
  <si>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</si>
  <si>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</si>
  <si>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</si>
  <si>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</si>
  <si>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</si>
  <si>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</si>
  <si>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</si>
  <si>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</si>
  <si>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</si>
  <si>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</si>
  <si>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</si>
  <si>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</si>
  <si>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</si>
  <si>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</si>
  <si>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</si>
  <si>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</si>
  <si>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</si>
  <si>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</si>
  <si>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</si>
  <si>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</si>
  <si>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</si>
  <si>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</si>
  <si>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</si>
  <si>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</si>
  <si>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</si>
  <si>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</si>
  <si>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</si>
  <si>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</si>
  <si>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</si>
  <si>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</si>
  <si>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</si>
  <si>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</si>
  <si>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</si>
  <si>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</si>
  <si>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</si>
  <si>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</si>
  <si>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</si>
  <si>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</si>
  <si>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</si>
  <si>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</si>
  <si>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</si>
  <si>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</si>
  <si>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</si>
  <si>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</si>
  <si>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</si>
  <si>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</si>
  <si>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</si>
  <si>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</si>
  <si>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</si>
  <si>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</si>
  <si>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</si>
  <si>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</si>
  <si>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</si>
  <si>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</si>
  <si>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</si>
  <si>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</si>
  <si>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</si>
  <si>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</si>
  <si>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</si>
  <si>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</si>
  <si>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</si>
  <si>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</si>
  <si>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</si>
  <si>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</si>
  <si>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</si>
  <si>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</si>
  <si>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</si>
  <si>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</si>
  <si>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</si>
  <si>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</si>
  <si>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</si>
  <si>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</si>
  <si>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</si>
  <si>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</si>
  <si>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</si>
  <si>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</si>
  <si>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</si>
  <si>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</si>
  <si>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</si>
  <si>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</si>
  <si>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</si>
  <si>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</si>
  <si>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</si>
  <si>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</si>
  <si>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</si>
  <si>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</si>
  <si>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</si>
  <si>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</si>
  <si>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</si>
  <si>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</si>
  <si>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</si>
  <si>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</si>
  <si>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</si>
  <si>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</si>
  <si>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</si>
  <si>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</si>
  <si>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</si>
  <si>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</si>
  <si>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</si>
  <si>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</si>
  <si>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</si>
  <si>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</si>
  <si>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</si>
  <si>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</si>
  <si>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</si>
  <si>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</si>
  <si>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</si>
  <si>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</si>
  <si>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</si>
  <si>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</si>
  <si>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</si>
  <si>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</si>
  <si>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</si>
  <si>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</si>
  <si>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</si>
  <si>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</si>
  <si>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</si>
  <si>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</si>
  <si>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</si>
  <si>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</si>
  <si>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</si>
  <si>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</si>
  <si>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</si>
  <si>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</si>
  <si>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</si>
  <si>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</si>
  <si>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</si>
  <si>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</si>
  <si>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</si>
  <si>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</si>
  <si>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</si>
  <si>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</si>
  <si>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</si>
  <si>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</si>
  <si>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</si>
  <si>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</si>
  <si>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</si>
  <si>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</si>
  <si>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</si>
  <si>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</si>
  <si>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</si>
  <si>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</si>
  <si>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</si>
  <si>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</si>
  <si>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</si>
  <si>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</si>
  <si>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</si>
  <si>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</si>
  <si>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</si>
  <si>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</si>
  <si>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</si>
  <si>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</si>
  <si>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</si>
  <si>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</si>
  <si>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</si>
  <si>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</si>
  <si>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</si>
  <si>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</si>
  <si>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</si>
  <si>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</si>
  <si>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</si>
  <si>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</si>
  <si>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</si>
  <si>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</si>
  <si>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</si>
  <si>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</si>
  <si>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</si>
  <si>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</si>
  <si>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</si>
  <si>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</si>
  <si>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</si>
  <si>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</si>
  <si>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</si>
  <si>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</si>
  <si>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</si>
  <si>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</si>
  <si>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</si>
  <si>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</si>
  <si>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</si>
  <si>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</si>
  <si>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</si>
  <si>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</si>
  <si>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</si>
  <si>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</si>
  <si>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</si>
  <si>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</si>
  <si>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</si>
  <si>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</si>
  <si>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</si>
  <si>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</si>
  <si>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</si>
  <si>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</si>
  <si>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</si>
  <si>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</si>
  <si>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</si>
  <si>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</si>
  <si>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</si>
  <si>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</si>
  <si>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</si>
  <si>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</si>
  <si>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</si>
  <si>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</si>
  <si>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</si>
  <si>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</si>
  <si>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</si>
  <si>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</si>
  <si>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</si>
  <si>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</si>
  <si>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</si>
  <si>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</si>
  <si>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</si>
  <si>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</si>
  <si>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</si>
  <si>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</si>
  <si>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</si>
  <si>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</si>
  <si>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</si>
  <si>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</si>
  <si>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</si>
  <si>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</si>
  <si>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</si>
  <si>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</si>
  <si>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</si>
  <si>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</si>
  <si>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</si>
  <si>
    <t>adjusted cases</t>
  </si>
  <si>
    <t>after vax</t>
  </si>
  <si>
    <t>before vax</t>
  </si>
  <si>
    <t>IFR</t>
  </si>
  <si>
    <t>weeks</t>
  </si>
  <si>
    <t>Cases are matched with deaths 1 week later (r=.99)</t>
  </si>
  <si>
    <t>demarcation week offset</t>
  </si>
  <si>
    <t>You can use this to set the weeks and move the demarcation week up and down from 12/6/20</t>
  </si>
  <si>
    <t>this looks at N weeks of cases and deaths BEFORE vs. AFTER the vax rollout</t>
  </si>
  <si>
    <t>RR</t>
  </si>
  <si>
    <t>With weeks at 12, varying the demarcation from 0 to 4 weeks (based on when you believe</t>
  </si>
  <si>
    <t>the rollout happened, doesn't change the RR significantly.</t>
  </si>
  <si>
    <t>If you set the values to 12 and -12, you can see clearly that the IFR was falling in the pre-vax era.</t>
  </si>
  <si>
    <t>In fact, if you use the value of 12 and 3 which is what "Facts Are Good" claims, the damage is even worse</t>
  </si>
  <si>
    <t>The exclusion criteria is listed in the R code.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</si>
</sst>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 by week = deaths/adjusted infections</a:t>
            </a:r>
          </a:p>
          <a:p>
            <a:pPr>
              <a:defRPr/>
            </a:pPr>
            <a:r>
              <a:rPr lang="en-US" baseline="0"/>
              <a:t>Deaths are the actual deaths of the week</a:t>
            </a:r>
          </a:p>
          <a:p>
            <a:pPr>
              <a:defRPr/>
            </a:pPr>
            <a:r>
              <a:rPr lang="en-US" baseline="0"/>
              <a:t>Infections are weighted avg: 20% current week, 60% prev week, 20% 2 weeks 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 (weighted)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week!$K$5:$K$168</c:f>
              <c:numCache>
                <c:formatCode>General</c:formatCode>
                <c:ptCount val="164"/>
                <c:pt idx="0">
                  <c:v>8215.7999999999993</c:v>
                </c:pt>
                <c:pt idx="1">
                  <c:v>6653.9999999999991</c:v>
                </c:pt>
                <c:pt idx="2">
                  <c:v>6076.6</c:v>
                </c:pt>
                <c:pt idx="3">
                  <c:v>6405</c:v>
                </c:pt>
                <c:pt idx="4">
                  <c:v>7270.4</c:v>
                </c:pt>
                <c:pt idx="5">
                  <c:v>8943</c:v>
                </c:pt>
                <c:pt idx="6">
                  <c:v>10417</c:v>
                </c:pt>
                <c:pt idx="7">
                  <c:v>11337.8</c:v>
                </c:pt>
                <c:pt idx="8">
                  <c:v>11105.800000000001</c:v>
                </c:pt>
                <c:pt idx="9">
                  <c:v>10591.4</c:v>
                </c:pt>
                <c:pt idx="10">
                  <c:v>9569</c:v>
                </c:pt>
                <c:pt idx="11">
                  <c:v>8653.7999999999993</c:v>
                </c:pt>
                <c:pt idx="12">
                  <c:v>8104.7999999999993</c:v>
                </c:pt>
                <c:pt idx="13">
                  <c:v>7523.8</c:v>
                </c:pt>
                <c:pt idx="14">
                  <c:v>7007.4</c:v>
                </c:pt>
                <c:pt idx="15">
                  <c:v>7047</c:v>
                </c:pt>
                <c:pt idx="16">
                  <c:v>7245.6</c:v>
                </c:pt>
                <c:pt idx="17">
                  <c:v>7566.4</c:v>
                </c:pt>
                <c:pt idx="18">
                  <c:v>8385.5999999999985</c:v>
                </c:pt>
                <c:pt idx="19">
                  <c:v>10182.6</c:v>
                </c:pt>
                <c:pt idx="20">
                  <c:v>12014.2</c:v>
                </c:pt>
                <c:pt idx="21">
                  <c:v>14436.2</c:v>
                </c:pt>
                <c:pt idx="22">
                  <c:v>18000.599999999999</c:v>
                </c:pt>
                <c:pt idx="23">
                  <c:v>21972.400000000001</c:v>
                </c:pt>
                <c:pt idx="24">
                  <c:v>24358.000000000004</c:v>
                </c:pt>
                <c:pt idx="25">
                  <c:v>26981.399999999998</c:v>
                </c:pt>
                <c:pt idx="26">
                  <c:v>30197</c:v>
                </c:pt>
                <c:pt idx="27">
                  <c:v>31856.400000000001</c:v>
                </c:pt>
                <c:pt idx="28">
                  <c:v>31538.199999999997</c:v>
                </c:pt>
                <c:pt idx="29">
                  <c:v>28578.399999999998</c:v>
                </c:pt>
                <c:pt idx="30">
                  <c:v>26373.999999999996</c:v>
                </c:pt>
                <c:pt idx="31">
                  <c:v>24415.4</c:v>
                </c:pt>
                <c:pt idx="32">
                  <c:v>20517.199999999997</c:v>
                </c:pt>
                <c:pt idx="33">
                  <c:v>15949.199999999999</c:v>
                </c:pt>
                <c:pt idx="34">
                  <c:v>10903.2</c:v>
                </c:pt>
                <c:pt idx="35">
                  <c:v>6548.7999999999993</c:v>
                </c:pt>
                <c:pt idx="36">
                  <c:v>3917</c:v>
                </c:pt>
                <c:pt idx="37">
                  <c:v>2356</c:v>
                </c:pt>
                <c:pt idx="38">
                  <c:v>1640.2</c:v>
                </c:pt>
                <c:pt idx="39">
                  <c:v>1319</c:v>
                </c:pt>
                <c:pt idx="40">
                  <c:v>1099.1999999999998</c:v>
                </c:pt>
                <c:pt idx="41">
                  <c:v>939.19999999999993</c:v>
                </c:pt>
                <c:pt idx="42">
                  <c:v>863.6</c:v>
                </c:pt>
                <c:pt idx="43">
                  <c:v>852</c:v>
                </c:pt>
                <c:pt idx="44">
                  <c:v>927.8</c:v>
                </c:pt>
                <c:pt idx="45">
                  <c:v>1008.2</c:v>
                </c:pt>
                <c:pt idx="46">
                  <c:v>1030.6000000000001</c:v>
                </c:pt>
                <c:pt idx="47">
                  <c:v>1086.8</c:v>
                </c:pt>
                <c:pt idx="48">
                  <c:v>979.6</c:v>
                </c:pt>
                <c:pt idx="49">
                  <c:v>801.6</c:v>
                </c:pt>
                <c:pt idx="50">
                  <c:v>728.6</c:v>
                </c:pt>
                <c:pt idx="51">
                  <c:v>659.6</c:v>
                </c:pt>
                <c:pt idx="52">
                  <c:v>501.4</c:v>
                </c:pt>
                <c:pt idx="53">
                  <c:v>397.2</c:v>
                </c:pt>
                <c:pt idx="54">
                  <c:v>346.2</c:v>
                </c:pt>
                <c:pt idx="55">
                  <c:v>363.4</c:v>
                </c:pt>
                <c:pt idx="56">
                  <c:v>450.20000000000005</c:v>
                </c:pt>
                <c:pt idx="57">
                  <c:v>562.20000000000005</c:v>
                </c:pt>
                <c:pt idx="58">
                  <c:v>900.6</c:v>
                </c:pt>
                <c:pt idx="59">
                  <c:v>1516.8000000000002</c:v>
                </c:pt>
                <c:pt idx="60">
                  <c:v>2289.8000000000002</c:v>
                </c:pt>
                <c:pt idx="61">
                  <c:v>3177.8</c:v>
                </c:pt>
                <c:pt idx="62">
                  <c:v>3958.6000000000004</c:v>
                </c:pt>
                <c:pt idx="63">
                  <c:v>4617.8</c:v>
                </c:pt>
                <c:pt idx="64">
                  <c:v>5061.8</c:v>
                </c:pt>
                <c:pt idx="65">
                  <c:v>5151.2000000000007</c:v>
                </c:pt>
                <c:pt idx="66">
                  <c:v>5157.3999999999996</c:v>
                </c:pt>
                <c:pt idx="67">
                  <c:v>4986</c:v>
                </c:pt>
                <c:pt idx="68">
                  <c:v>4472.2</c:v>
                </c:pt>
                <c:pt idx="69">
                  <c:v>4038.2</c:v>
                </c:pt>
                <c:pt idx="70">
                  <c:v>3817.7999999999997</c:v>
                </c:pt>
                <c:pt idx="71">
                  <c:v>3498.9999999999995</c:v>
                </c:pt>
                <c:pt idx="72">
                  <c:v>3097.2000000000003</c:v>
                </c:pt>
                <c:pt idx="73">
                  <c:v>3010.3999999999996</c:v>
                </c:pt>
                <c:pt idx="74">
                  <c:v>3263</c:v>
                </c:pt>
                <c:pt idx="75">
                  <c:v>3703.2</c:v>
                </c:pt>
                <c:pt idx="76">
                  <c:v>4030.3999999999996</c:v>
                </c:pt>
                <c:pt idx="77">
                  <c:v>4278.3999999999996</c:v>
                </c:pt>
                <c:pt idx="78">
                  <c:v>4488.6000000000004</c:v>
                </c:pt>
                <c:pt idx="79">
                  <c:v>4395.3999999999996</c:v>
                </c:pt>
                <c:pt idx="80">
                  <c:v>4548.6000000000004</c:v>
                </c:pt>
                <c:pt idx="81">
                  <c:v>7877.4</c:v>
                </c:pt>
                <c:pt idx="82">
                  <c:v>18632.400000000001</c:v>
                </c:pt>
                <c:pt idx="83">
                  <c:v>34002.800000000003</c:v>
                </c:pt>
                <c:pt idx="84">
                  <c:v>44086.400000000001</c:v>
                </c:pt>
                <c:pt idx="85">
                  <c:v>44662.8</c:v>
                </c:pt>
                <c:pt idx="86">
                  <c:v>36150</c:v>
                </c:pt>
                <c:pt idx="87">
                  <c:v>25087.599999999999</c:v>
                </c:pt>
                <c:pt idx="88">
                  <c:v>16298.8</c:v>
                </c:pt>
                <c:pt idx="89">
                  <c:v>10197.6</c:v>
                </c:pt>
                <c:pt idx="90">
                  <c:v>6243.6</c:v>
                </c:pt>
                <c:pt idx="91">
                  <c:v>3857.2</c:v>
                </c:pt>
                <c:pt idx="92">
                  <c:v>2566.6</c:v>
                </c:pt>
                <c:pt idx="93">
                  <c:v>1784.8000000000002</c:v>
                </c:pt>
                <c:pt idx="94">
                  <c:v>1315.4</c:v>
                </c:pt>
                <c:pt idx="95">
                  <c:v>1241.2</c:v>
                </c:pt>
                <c:pt idx="96">
                  <c:v>1592.9999999999998</c:v>
                </c:pt>
                <c:pt idx="97">
                  <c:v>2214</c:v>
                </c:pt>
                <c:pt idx="98">
                  <c:v>3008</c:v>
                </c:pt>
                <c:pt idx="99">
                  <c:v>4263.2</c:v>
                </c:pt>
                <c:pt idx="100">
                  <c:v>5534.8</c:v>
                </c:pt>
                <c:pt idx="101">
                  <c:v>6777</c:v>
                </c:pt>
                <c:pt idx="102">
                  <c:v>8101.6</c:v>
                </c:pt>
                <c:pt idx="103">
                  <c:v>8326.8000000000011</c:v>
                </c:pt>
                <c:pt idx="104">
                  <c:v>8323.7999999999993</c:v>
                </c:pt>
                <c:pt idx="105">
                  <c:v>8232.1999999999989</c:v>
                </c:pt>
                <c:pt idx="106">
                  <c:v>8380.4</c:v>
                </c:pt>
                <c:pt idx="107">
                  <c:v>9100.8000000000011</c:v>
                </c:pt>
                <c:pt idx="108">
                  <c:v>10489.4</c:v>
                </c:pt>
                <c:pt idx="109">
                  <c:v>11555.2</c:v>
                </c:pt>
                <c:pt idx="110">
                  <c:v>12900.999999999998</c:v>
                </c:pt>
                <c:pt idx="111">
                  <c:v>14029.400000000001</c:v>
                </c:pt>
                <c:pt idx="112">
                  <c:v>13909.6</c:v>
                </c:pt>
                <c:pt idx="113">
                  <c:v>13640.6</c:v>
                </c:pt>
                <c:pt idx="114">
                  <c:v>12822.6</c:v>
                </c:pt>
                <c:pt idx="115">
                  <c:v>11616.4</c:v>
                </c:pt>
                <c:pt idx="116">
                  <c:v>10545.199999999999</c:v>
                </c:pt>
                <c:pt idx="117">
                  <c:v>9716.4000000000015</c:v>
                </c:pt>
                <c:pt idx="118">
                  <c:v>8867.4</c:v>
                </c:pt>
                <c:pt idx="119">
                  <c:v>8544.7999999999993</c:v>
                </c:pt>
                <c:pt idx="120">
                  <c:v>8277.6</c:v>
                </c:pt>
                <c:pt idx="121">
                  <c:v>8073</c:v>
                </c:pt>
                <c:pt idx="122">
                  <c:v>8597</c:v>
                </c:pt>
                <c:pt idx="123">
                  <c:v>9453</c:v>
                </c:pt>
                <c:pt idx="124">
                  <c:v>10236.199999999999</c:v>
                </c:pt>
                <c:pt idx="125">
                  <c:v>11092.6</c:v>
                </c:pt>
                <c:pt idx="126">
                  <c:v>11007</c:v>
                </c:pt>
                <c:pt idx="127">
                  <c:v>10678</c:v>
                </c:pt>
                <c:pt idx="128">
                  <c:v>11270.4</c:v>
                </c:pt>
                <c:pt idx="129">
                  <c:v>13778.6</c:v>
                </c:pt>
                <c:pt idx="130">
                  <c:v>17109.199999999997</c:v>
                </c:pt>
                <c:pt idx="131">
                  <c:v>18310</c:v>
                </c:pt>
                <c:pt idx="132">
                  <c:v>17462.800000000003</c:v>
                </c:pt>
                <c:pt idx="133">
                  <c:v>16877.400000000001</c:v>
                </c:pt>
                <c:pt idx="134">
                  <c:v>18181.2</c:v>
                </c:pt>
                <c:pt idx="135">
                  <c:v>18355.599999999999</c:v>
                </c:pt>
                <c:pt idx="136">
                  <c:v>15302.6</c:v>
                </c:pt>
                <c:pt idx="137">
                  <c:v>12704.8</c:v>
                </c:pt>
                <c:pt idx="138">
                  <c:v>11455.400000000001</c:v>
                </c:pt>
                <c:pt idx="139">
                  <c:v>10868.199999999999</c:v>
                </c:pt>
                <c:pt idx="140">
                  <c:v>10553.6</c:v>
                </c:pt>
                <c:pt idx="141">
                  <c:v>10487.2</c:v>
                </c:pt>
                <c:pt idx="142">
                  <c:v>10494.400000000001</c:v>
                </c:pt>
                <c:pt idx="143">
                  <c:v>9806.7999999999993</c:v>
                </c:pt>
                <c:pt idx="144">
                  <c:v>8480.6</c:v>
                </c:pt>
                <c:pt idx="145">
                  <c:v>7669.2000000000007</c:v>
                </c:pt>
                <c:pt idx="146">
                  <c:v>7078.8</c:v>
                </c:pt>
                <c:pt idx="147">
                  <c:v>6405</c:v>
                </c:pt>
                <c:pt idx="148">
                  <c:v>5841</c:v>
                </c:pt>
                <c:pt idx="149">
                  <c:v>5256.8</c:v>
                </c:pt>
                <c:pt idx="150">
                  <c:v>4756.2</c:v>
                </c:pt>
                <c:pt idx="151">
                  <c:v>4310.6000000000004</c:v>
                </c:pt>
                <c:pt idx="152">
                  <c:v>3948.4</c:v>
                </c:pt>
                <c:pt idx="153">
                  <c:v>3420.8</c:v>
                </c:pt>
                <c:pt idx="154">
                  <c:v>2813.4</c:v>
                </c:pt>
                <c:pt idx="155">
                  <c:v>2655.2</c:v>
                </c:pt>
                <c:pt idx="156">
                  <c:v>2614.4</c:v>
                </c:pt>
                <c:pt idx="157">
                  <c:v>2502.8000000000002</c:v>
                </c:pt>
                <c:pt idx="158">
                  <c:v>2563.1999999999998</c:v>
                </c:pt>
                <c:pt idx="159">
                  <c:v>2635.2</c:v>
                </c:pt>
                <c:pt idx="160">
                  <c:v>2611.6000000000004</c:v>
                </c:pt>
                <c:pt idx="161">
                  <c:v>2735.8</c:v>
                </c:pt>
                <c:pt idx="162">
                  <c:v>3023.3999999999996</c:v>
                </c:pt>
                <c:pt idx="163">
                  <c:v>3472.6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this week (right axis)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week!$C$5:$C$169</c:f>
              <c:numCache>
                <c:formatCode>General</c:formatCode>
                <c:ptCount val="165"/>
                <c:pt idx="0">
                  <c:v>1711</c:v>
                </c:pt>
                <c:pt idx="1">
                  <c:v>1456</c:v>
                </c:pt>
                <c:pt idx="2">
                  <c:v>1205</c:v>
                </c:pt>
                <c:pt idx="3">
                  <c:v>1210</c:v>
                </c:pt>
                <c:pt idx="4">
                  <c:v>1259</c:v>
                </c:pt>
                <c:pt idx="5">
                  <c:v>1494</c:v>
                </c:pt>
                <c:pt idx="6">
                  <c:v>1834</c:v>
                </c:pt>
                <c:pt idx="7">
                  <c:v>1970</c:v>
                </c:pt>
                <c:pt idx="8">
                  <c:v>1934</c:v>
                </c:pt>
                <c:pt idx="9">
                  <c:v>1747</c:v>
                </c:pt>
                <c:pt idx="10">
                  <c:v>1666</c:v>
                </c:pt>
                <c:pt idx="11">
                  <c:v>1487</c:v>
                </c:pt>
                <c:pt idx="12">
                  <c:v>1317</c:v>
                </c:pt>
                <c:pt idx="13">
                  <c:v>1167</c:v>
                </c:pt>
                <c:pt idx="14">
                  <c:v>1122</c:v>
                </c:pt>
                <c:pt idx="15">
                  <c:v>1095</c:v>
                </c:pt>
                <c:pt idx="16">
                  <c:v>1121</c:v>
                </c:pt>
                <c:pt idx="17">
                  <c:v>1180</c:v>
                </c:pt>
                <c:pt idx="18">
                  <c:v>1407</c:v>
                </c:pt>
                <c:pt idx="19">
                  <c:v>1655</c:v>
                </c:pt>
                <c:pt idx="20">
                  <c:v>1889</c:v>
                </c:pt>
                <c:pt idx="21">
                  <c:v>2358</c:v>
                </c:pt>
                <c:pt idx="22">
                  <c:v>2822</c:v>
                </c:pt>
                <c:pt idx="23">
                  <c:v>3539</c:v>
                </c:pt>
                <c:pt idx="24">
                  <c:v>4188</c:v>
                </c:pt>
                <c:pt idx="25">
                  <c:v>4628</c:v>
                </c:pt>
                <c:pt idx="26">
                  <c:v>5268</c:v>
                </c:pt>
                <c:pt idx="27">
                  <c:v>5493</c:v>
                </c:pt>
                <c:pt idx="28">
                  <c:v>5062</c:v>
                </c:pt>
                <c:pt idx="29">
                  <c:v>5012</c:v>
                </c:pt>
                <c:pt idx="30">
                  <c:v>4723</c:v>
                </c:pt>
                <c:pt idx="31">
                  <c:v>4273</c:v>
                </c:pt>
                <c:pt idx="32">
                  <c:v>3544</c:v>
                </c:pt>
                <c:pt idx="33">
                  <c:v>2715</c:v>
                </c:pt>
                <c:pt idx="34">
                  <c:v>1958</c:v>
                </c:pt>
                <c:pt idx="35">
                  <c:v>1209</c:v>
                </c:pt>
                <c:pt idx="36">
                  <c:v>693</c:v>
                </c:pt>
                <c:pt idx="37">
                  <c:v>548</c:v>
                </c:pt>
                <c:pt idx="38">
                  <c:v>360</c:v>
                </c:pt>
                <c:pt idx="39">
                  <c:v>248</c:v>
                </c:pt>
                <c:pt idx="40">
                  <c:v>183</c:v>
                </c:pt>
                <c:pt idx="41">
                  <c:v>177</c:v>
                </c:pt>
                <c:pt idx="42">
                  <c:v>99</c:v>
                </c:pt>
                <c:pt idx="43">
                  <c:v>149</c:v>
                </c:pt>
                <c:pt idx="44">
                  <c:v>128</c:v>
                </c:pt>
                <c:pt idx="45">
                  <c:v>139</c:v>
                </c:pt>
                <c:pt idx="46">
                  <c:v>129</c:v>
                </c:pt>
                <c:pt idx="47">
                  <c:v>126</c:v>
                </c:pt>
                <c:pt idx="48">
                  <c:v>111</c:v>
                </c:pt>
                <c:pt idx="49">
                  <c:v>112</c:v>
                </c:pt>
                <c:pt idx="50">
                  <c:v>87</c:v>
                </c:pt>
                <c:pt idx="51">
                  <c:v>81</c:v>
                </c:pt>
                <c:pt idx="52">
                  <c:v>64</c:v>
                </c:pt>
                <c:pt idx="53">
                  <c:v>38</c:v>
                </c:pt>
                <c:pt idx="54">
                  <c:v>51</c:v>
                </c:pt>
                <c:pt idx="55">
                  <c:v>59</c:v>
                </c:pt>
                <c:pt idx="56">
                  <c:v>62</c:v>
                </c:pt>
                <c:pt idx="57">
                  <c:v>63</c:v>
                </c:pt>
                <c:pt idx="58">
                  <c:v>79</c:v>
                </c:pt>
                <c:pt idx="59">
                  <c:v>145</c:v>
                </c:pt>
                <c:pt idx="60">
                  <c:v>218</c:v>
                </c:pt>
                <c:pt idx="61">
                  <c:v>302</c:v>
                </c:pt>
                <c:pt idx="62">
                  <c:v>386</c:v>
                </c:pt>
                <c:pt idx="63">
                  <c:v>477</c:v>
                </c:pt>
                <c:pt idx="64">
                  <c:v>506</c:v>
                </c:pt>
                <c:pt idx="65">
                  <c:v>522</c:v>
                </c:pt>
                <c:pt idx="66">
                  <c:v>589</c:v>
                </c:pt>
                <c:pt idx="67">
                  <c:v>518</c:v>
                </c:pt>
                <c:pt idx="68">
                  <c:v>511</c:v>
                </c:pt>
                <c:pt idx="69">
                  <c:v>445</c:v>
                </c:pt>
                <c:pt idx="70">
                  <c:v>451</c:v>
                </c:pt>
                <c:pt idx="71">
                  <c:v>364</c:v>
                </c:pt>
                <c:pt idx="72">
                  <c:v>355</c:v>
                </c:pt>
                <c:pt idx="73">
                  <c:v>360</c:v>
                </c:pt>
                <c:pt idx="74">
                  <c:v>391</c:v>
                </c:pt>
                <c:pt idx="75">
                  <c:v>336</c:v>
                </c:pt>
                <c:pt idx="76">
                  <c:v>409</c:v>
                </c:pt>
                <c:pt idx="77">
                  <c:v>442</c:v>
                </c:pt>
                <c:pt idx="78">
                  <c:v>390</c:v>
                </c:pt>
                <c:pt idx="79">
                  <c:v>421</c:v>
                </c:pt>
                <c:pt idx="80">
                  <c:v>363</c:v>
                </c:pt>
                <c:pt idx="81">
                  <c:v>440</c:v>
                </c:pt>
                <c:pt idx="82">
                  <c:v>708</c:v>
                </c:pt>
                <c:pt idx="83">
                  <c:v>1119</c:v>
                </c:pt>
                <c:pt idx="84">
                  <c:v>1416</c:v>
                </c:pt>
                <c:pt idx="85">
                  <c:v>1311</c:v>
                </c:pt>
                <c:pt idx="86">
                  <c:v>1145</c:v>
                </c:pt>
                <c:pt idx="87">
                  <c:v>796</c:v>
                </c:pt>
                <c:pt idx="88">
                  <c:v>626</c:v>
                </c:pt>
                <c:pt idx="89">
                  <c:v>403</c:v>
                </c:pt>
                <c:pt idx="90">
                  <c:v>223</c:v>
                </c:pt>
                <c:pt idx="91">
                  <c:v>149</c:v>
                </c:pt>
                <c:pt idx="92">
                  <c:v>109</c:v>
                </c:pt>
                <c:pt idx="93">
                  <c:v>77</c:v>
                </c:pt>
                <c:pt idx="94">
                  <c:v>71</c:v>
                </c:pt>
                <c:pt idx="95">
                  <c:v>54</c:v>
                </c:pt>
                <c:pt idx="96">
                  <c:v>60</c:v>
                </c:pt>
                <c:pt idx="97">
                  <c:v>68</c:v>
                </c:pt>
                <c:pt idx="98">
                  <c:v>90</c:v>
                </c:pt>
                <c:pt idx="99">
                  <c:v>109</c:v>
                </c:pt>
                <c:pt idx="100">
                  <c:v>130</c:v>
                </c:pt>
                <c:pt idx="101">
                  <c:v>131</c:v>
                </c:pt>
                <c:pt idx="102">
                  <c:v>184</c:v>
                </c:pt>
                <c:pt idx="103">
                  <c:v>188</c:v>
                </c:pt>
                <c:pt idx="104">
                  <c:v>180</c:v>
                </c:pt>
                <c:pt idx="105">
                  <c:v>170</c:v>
                </c:pt>
                <c:pt idx="106">
                  <c:v>171</c:v>
                </c:pt>
                <c:pt idx="107">
                  <c:v>189</c:v>
                </c:pt>
                <c:pt idx="108">
                  <c:v>215</c:v>
                </c:pt>
                <c:pt idx="109">
                  <c:v>233</c:v>
                </c:pt>
                <c:pt idx="110">
                  <c:v>313</c:v>
                </c:pt>
                <c:pt idx="111">
                  <c:v>277</c:v>
                </c:pt>
                <c:pt idx="112">
                  <c:v>283</c:v>
                </c:pt>
                <c:pt idx="113">
                  <c:v>257</c:v>
                </c:pt>
                <c:pt idx="114">
                  <c:v>266</c:v>
                </c:pt>
                <c:pt idx="115">
                  <c:v>235</c:v>
                </c:pt>
                <c:pt idx="116">
                  <c:v>190</c:v>
                </c:pt>
                <c:pt idx="117">
                  <c:v>201</c:v>
                </c:pt>
                <c:pt idx="118">
                  <c:v>185</c:v>
                </c:pt>
                <c:pt idx="119">
                  <c:v>185</c:v>
                </c:pt>
                <c:pt idx="120">
                  <c:v>160</c:v>
                </c:pt>
                <c:pt idx="121">
                  <c:v>173</c:v>
                </c:pt>
                <c:pt idx="122">
                  <c:v>195</c:v>
                </c:pt>
                <c:pt idx="123">
                  <c:v>226</c:v>
                </c:pt>
                <c:pt idx="124">
                  <c:v>238</c:v>
                </c:pt>
                <c:pt idx="125">
                  <c:v>267</c:v>
                </c:pt>
                <c:pt idx="126">
                  <c:v>221</c:v>
                </c:pt>
                <c:pt idx="127">
                  <c:v>200</c:v>
                </c:pt>
                <c:pt idx="128">
                  <c:v>203</c:v>
                </c:pt>
                <c:pt idx="129">
                  <c:v>261</c:v>
                </c:pt>
                <c:pt idx="130">
                  <c:v>318</c:v>
                </c:pt>
                <c:pt idx="131">
                  <c:v>322</c:v>
                </c:pt>
                <c:pt idx="132">
                  <c:v>294</c:v>
                </c:pt>
                <c:pt idx="133">
                  <c:v>316</c:v>
                </c:pt>
                <c:pt idx="134">
                  <c:v>363</c:v>
                </c:pt>
                <c:pt idx="135">
                  <c:v>335</c:v>
                </c:pt>
                <c:pt idx="136">
                  <c:v>276</c:v>
                </c:pt>
                <c:pt idx="137">
                  <c:v>248</c:v>
                </c:pt>
                <c:pt idx="138">
                  <c:v>203</c:v>
                </c:pt>
                <c:pt idx="139">
                  <c:v>189</c:v>
                </c:pt>
                <c:pt idx="140">
                  <c:v>184</c:v>
                </c:pt>
                <c:pt idx="141">
                  <c:v>196</c:v>
                </c:pt>
                <c:pt idx="142">
                  <c:v>199</c:v>
                </c:pt>
                <c:pt idx="143">
                  <c:v>184</c:v>
                </c:pt>
                <c:pt idx="144">
                  <c:v>164</c:v>
                </c:pt>
                <c:pt idx="145">
                  <c:v>174</c:v>
                </c:pt>
                <c:pt idx="146">
                  <c:v>156</c:v>
                </c:pt>
                <c:pt idx="147">
                  <c:v>139</c:v>
                </c:pt>
                <c:pt idx="148">
                  <c:v>122</c:v>
                </c:pt>
                <c:pt idx="149">
                  <c:v>122</c:v>
                </c:pt>
                <c:pt idx="150">
                  <c:v>96</c:v>
                </c:pt>
                <c:pt idx="151">
                  <c:v>96</c:v>
                </c:pt>
                <c:pt idx="152">
                  <c:v>82</c:v>
                </c:pt>
                <c:pt idx="153">
                  <c:v>81</c:v>
                </c:pt>
                <c:pt idx="154">
                  <c:v>54</c:v>
                </c:pt>
                <c:pt idx="155">
                  <c:v>34</c:v>
                </c:pt>
                <c:pt idx="156">
                  <c:v>49</c:v>
                </c:pt>
                <c:pt idx="157">
                  <c:v>45</c:v>
                </c:pt>
                <c:pt idx="158">
                  <c:v>60</c:v>
                </c:pt>
                <c:pt idx="159">
                  <c:v>58</c:v>
                </c:pt>
                <c:pt idx="160">
                  <c:v>34</c:v>
                </c:pt>
                <c:pt idx="161">
                  <c:v>51</c:v>
                </c:pt>
                <c:pt idx="162">
                  <c:v>45</c:v>
                </c:pt>
                <c:pt idx="163">
                  <c:v>66</c:v>
                </c:pt>
                <c:pt idx="1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_xlchart.v1.2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_xlchart.v1.4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_xlchart.v1.0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_xlchart.v1.8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_xlchart.v1.6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77</xdr:row>
      <xdr:rowOff>165100</xdr:rowOff>
    </xdr:from>
    <xdr:to>
      <xdr:col>30</xdr:col>
      <xdr:colOff>228599</xdr:colOff>
      <xdr:row>98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1</xdr:row>
      <xdr:rowOff>157162</xdr:rowOff>
    </xdr:from>
    <xdr:to>
      <xdr:col>28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304799</xdr:colOff>
      <xdr:row>27</xdr:row>
      <xdr:rowOff>142881</xdr:rowOff>
    </xdr:from>
    <xdr:to>
      <xdr:col>28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57</xdr:row>
      <xdr:rowOff>128581</xdr:rowOff>
    </xdr:from>
    <xdr:to>
      <xdr:col>28</xdr:col>
      <xdr:colOff>463551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87630</xdr:colOff>
      <xdr:row>33</xdr:row>
      <xdr:rowOff>66675</xdr:rowOff>
    </xdr:from>
    <xdr:to>
      <xdr:col>16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9104630" y="6143625"/>
          <a:ext cx="1634490" cy="11906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17</xdr:col>
      <xdr:colOff>306705</xdr:colOff>
      <xdr:row>37</xdr:row>
      <xdr:rowOff>180975</xdr:rowOff>
    </xdr:from>
    <xdr:to>
      <xdr:col>20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11152505" y="6994525"/>
          <a:ext cx="1634490" cy="118427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21</xdr:col>
      <xdr:colOff>563880</xdr:colOff>
      <xdr:row>41</xdr:row>
      <xdr:rowOff>142875</xdr:rowOff>
    </xdr:from>
    <xdr:to>
      <xdr:col>24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3848080" y="7693025"/>
          <a:ext cx="1634490" cy="118427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16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12</xdr:col>
      <xdr:colOff>114300</xdr:colOff>
      <xdr:row>102</xdr:row>
      <xdr:rowOff>114300</xdr:rowOff>
    </xdr:from>
    <xdr:to>
      <xdr:col>27</xdr:col>
      <xdr:colOff>107950</xdr:colOff>
      <xdr:row>105</xdr:row>
      <xdr:rowOff>25400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063C2E-21AF-06AB-6F8F-27EE7F35C018}"/>
            </a:ext>
          </a:extLst>
        </xdr:cNvPr>
        <xdr:cNvSpPr txBox="1"/>
      </xdr:nvSpPr>
      <xdr:spPr>
        <a:xfrm>
          <a:off x="7912100" y="18897600"/>
          <a:ext cx="913765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IFR normally falls over time then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stabilizes. The only things that can cause the IFR to go up are: 1) a new deadlier variant 2) human mistakes in treatment (such as deadly treatments like vaccines).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83% of nursing home residents had received their COVID vax by Aug 1, 2021.</a:t>
          </a:r>
          <a:r>
            <a:rPr lang="en-US"/>
            <a:t> </a:t>
          </a:r>
          <a:br>
            <a:rPr lang="en-US"/>
          </a:br>
          <a:r>
            <a:rPr lang="en-US"/>
            <a:t>Source: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https://www.kff.org/medicaid/issue-brief/a-look-at-vaccine-and-booster-rates-in-nursing-facilities-as-new-boosters-become-available/ </a:t>
          </a:r>
          <a:endParaRPr lang="en-US" sz="1100"/>
        </a:p>
      </xdr:txBody>
    </xdr:sp>
    <xdr:clientData/>
  </xdr:twoCellAnchor>
  <xdr:twoCellAnchor>
    <xdr:from>
      <xdr:col>28</xdr:col>
      <xdr:colOff>533400</xdr:colOff>
      <xdr:row>40</xdr:row>
      <xdr:rowOff>177800</xdr:rowOff>
    </xdr:from>
    <xdr:to>
      <xdr:col>36</xdr:col>
      <xdr:colOff>0</xdr:colOff>
      <xdr:row>45</xdr:row>
      <xdr:rowOff>63500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AE7CBA2-D8C3-E2F2-010D-924E5D17B916}"/>
            </a:ext>
          </a:extLst>
        </xdr:cNvPr>
        <xdr:cNvSpPr txBox="1"/>
      </xdr:nvSpPr>
      <xdr:spPr>
        <a:xfrm>
          <a:off x="18084800" y="7543800"/>
          <a:ext cx="4514850" cy="80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Statistics for Nursing home 12 week case 157053 169300 31150 35590</a:t>
          </a:r>
        </a:p>
        <a:p>
          <a:r>
            <a:rPr lang="en-US" sz="1100"/>
            <a:t>One-sided p-value 4.236409729747196e-12</a:t>
          </a:r>
        </a:p>
        <a:p>
          <a:r>
            <a:rPr lang="en-US" sz="1100"/>
            <a:t>Odds ratio= 1.0598859895548716</a:t>
          </a:r>
        </a:p>
        <a:p>
          <a:r>
            <a:rPr lang="en-US" sz="1100"/>
            <a:t>ConfidenceInterval(low=1.042311807117458, high=1.0777598317521242)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0.15544</cdr:x>
      <cdr:y>0.14075</cdr:y>
    </cdr:from>
    <cdr:to>
      <cdr:x>0.27005</cdr:x>
      <cdr:y>0.40671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718926" y="546100"/>
          <a:ext cx="1267424" cy="1031875"/>
          <a:chOff x="371476" y="203149"/>
          <a:chExt cx="1247774" cy="1064894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747064"/>
            <a:ext cx="0" cy="520979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371476" y="203149"/>
            <a:ext cx="1247774" cy="380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174453"/>
          <a:ext cx="911215" cy="130780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98437"/>
              <a:ext cx="5876925" cy="2398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744787"/>
              <a:ext cx="59245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507037"/>
              <a:ext cx="5900738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202612"/>
              <a:ext cx="5853113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0998200"/>
              <a:ext cx="5876925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6.6388110841469394E-2</v>
      </c>
    </row>
    <row r="5" spans="1:2" x14ac:dyDescent="0.35">
      <c r="A5" s="1">
        <v>43996</v>
      </c>
      <c r="B5">
        <v>-4.7753490369427699E-2</v>
      </c>
    </row>
    <row r="6" spans="1:2" x14ac:dyDescent="0.35">
      <c r="A6" s="1">
        <v>44003</v>
      </c>
      <c r="B6">
        <v>-5.8311979893593602E-2</v>
      </c>
    </row>
    <row r="7" spans="1:2" x14ac:dyDescent="0.35">
      <c r="A7" s="1">
        <v>44010</v>
      </c>
      <c r="B7">
        <v>-3.77979118303036E-2</v>
      </c>
    </row>
    <row r="8" spans="1:2" x14ac:dyDescent="0.35">
      <c r="A8" s="1">
        <v>44017</v>
      </c>
      <c r="B8">
        <v>-2.8411140195121899E-2</v>
      </c>
    </row>
    <row r="9" spans="1:2" x14ac:dyDescent="0.35">
      <c r="A9" s="1">
        <v>44024</v>
      </c>
      <c r="B9">
        <v>-1.26641437011307E-2</v>
      </c>
    </row>
    <row r="10" spans="1:2" x14ac:dyDescent="0.35">
      <c r="A10" s="1">
        <v>44031</v>
      </c>
      <c r="B10">
        <v>-6.5542641854421397E-3</v>
      </c>
    </row>
    <row r="11" spans="1:2" x14ac:dyDescent="0.35">
      <c r="A11" s="1">
        <v>44038</v>
      </c>
      <c r="B11">
        <v>-1.5554596101020101E-2</v>
      </c>
    </row>
    <row r="12" spans="1:2" x14ac:dyDescent="0.35">
      <c r="A12" s="1">
        <v>44045</v>
      </c>
      <c r="B12">
        <v>-1.3251279449235201E-2</v>
      </c>
    </row>
    <row r="13" spans="1:2" x14ac:dyDescent="0.35">
      <c r="A13" s="1">
        <v>44052</v>
      </c>
      <c r="B13">
        <v>-1.36394704376805E-2</v>
      </c>
    </row>
    <row r="14" spans="1:2" x14ac:dyDescent="0.35">
      <c r="A14" s="1">
        <v>44059</v>
      </c>
      <c r="B14">
        <v>-4.4413741423111096E-3</v>
      </c>
    </row>
    <row r="15" spans="1:2" x14ac:dyDescent="0.35">
      <c r="A15" s="1">
        <v>44066</v>
      </c>
      <c r="B15">
        <v>-1.36001070718819E-2</v>
      </c>
    </row>
    <row r="16" spans="1:2" x14ac:dyDescent="0.35">
      <c r="A16" s="1">
        <v>44073</v>
      </c>
      <c r="B16">
        <v>-1.1328257517327699E-2</v>
      </c>
    </row>
    <row r="17" spans="1:2" x14ac:dyDescent="0.35">
      <c r="A17" s="1">
        <v>44080</v>
      </c>
      <c r="B17">
        <v>-1.9925284585201601E-3</v>
      </c>
    </row>
    <row r="18" spans="1:2" x14ac:dyDescent="0.35">
      <c r="A18" s="1">
        <v>44087</v>
      </c>
      <c r="B18">
        <v>5.3959787555785104E-3</v>
      </c>
    </row>
    <row r="19" spans="1:2" x14ac:dyDescent="0.35">
      <c r="A19" s="1">
        <v>44094</v>
      </c>
      <c r="B19">
        <v>3.8732170520836001E-4</v>
      </c>
    </row>
    <row r="20" spans="1:2" x14ac:dyDescent="0.35">
      <c r="A20" s="1">
        <v>44101</v>
      </c>
      <c r="B20">
        <v>5.1184997034646202E-3</v>
      </c>
    </row>
    <row r="21" spans="1:2" x14ac:dyDescent="0.35">
      <c r="A21" s="1">
        <v>44108</v>
      </c>
      <c r="B21">
        <v>5.7891846277084201E-3</v>
      </c>
    </row>
    <row r="22" spans="1:2" x14ac:dyDescent="0.35">
      <c r="A22" s="1">
        <v>44115</v>
      </c>
      <c r="B22">
        <v>4.5511373393626302E-3</v>
      </c>
    </row>
    <row r="23" spans="1:2" x14ac:dyDescent="0.35">
      <c r="A23" s="1">
        <v>44122</v>
      </c>
      <c r="B23">
        <v>-7.2838659160746602E-3</v>
      </c>
    </row>
    <row r="24" spans="1:2" x14ac:dyDescent="0.35">
      <c r="A24" s="1">
        <v>44129</v>
      </c>
      <c r="B24">
        <v>-2.02839267767119E-3</v>
      </c>
    </row>
    <row r="25" spans="1:2" x14ac:dyDescent="0.35">
      <c r="A25" s="1">
        <v>44136</v>
      </c>
      <c r="B25">
        <v>3.2731595869560899E-3</v>
      </c>
    </row>
    <row r="26" spans="1:2" x14ac:dyDescent="0.35">
      <c r="A26" s="1">
        <v>44143</v>
      </c>
      <c r="B26">
        <v>-2.8356129088452399E-3</v>
      </c>
    </row>
    <row r="27" spans="1:2" x14ac:dyDescent="0.35">
      <c r="A27" s="1">
        <v>44150</v>
      </c>
      <c r="B27">
        <v>3.7312180052200801E-3</v>
      </c>
    </row>
    <row r="28" spans="1:2" x14ac:dyDescent="0.35">
      <c r="A28" s="1">
        <v>44157</v>
      </c>
      <c r="B28">
        <v>-5.6193057495140797E-4</v>
      </c>
    </row>
    <row r="29" spans="1:2" x14ac:dyDescent="0.35">
      <c r="A29" s="1">
        <v>44164</v>
      </c>
      <c r="B29">
        <v>-1.14315284333065E-2</v>
      </c>
    </row>
    <row r="30" spans="1:2" x14ac:dyDescent="0.35">
      <c r="A30" s="1">
        <v>44171</v>
      </c>
      <c r="B30">
        <v>-1.1021799435109499E-2</v>
      </c>
    </row>
    <row r="31" spans="1:2" x14ac:dyDescent="0.35">
      <c r="A31" s="1">
        <v>44178</v>
      </c>
      <c r="B31">
        <v>-1.3950645970325901E-2</v>
      </c>
    </row>
    <row r="32" spans="1:2" x14ac:dyDescent="0.35">
      <c r="A32" s="1">
        <v>44185</v>
      </c>
      <c r="B32">
        <v>-1.19262597272778E-2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-1.48734379299938E-2</v>
      </c>
    </row>
    <row r="35" spans="1:2" x14ac:dyDescent="0.35">
      <c r="A35" s="1">
        <v>44206</v>
      </c>
      <c r="B35">
        <v>-1.8574109698773499E-2</v>
      </c>
    </row>
    <row r="36" spans="1:2" x14ac:dyDescent="0.35">
      <c r="A36" s="1">
        <v>44213</v>
      </c>
      <c r="B36">
        <v>-1.45087220843683E-2</v>
      </c>
    </row>
    <row r="37" spans="1:2" x14ac:dyDescent="0.35">
      <c r="A37" s="1">
        <v>44220</v>
      </c>
      <c r="B37">
        <v>-1.2229351447300699E-2</v>
      </c>
    </row>
    <row r="38" spans="1:2" x14ac:dyDescent="0.35">
      <c r="A38" s="1">
        <v>44227</v>
      </c>
      <c r="B38">
        <v>-9.7242037856048995E-3</v>
      </c>
    </row>
    <row r="39" spans="1:2" x14ac:dyDescent="0.35">
      <c r="A39" s="1">
        <v>44234</v>
      </c>
      <c r="B39">
        <v>-1.9076536667687102E-2</v>
      </c>
    </row>
    <row r="40" spans="1:2" x14ac:dyDescent="0.35">
      <c r="A40" s="1">
        <v>44241</v>
      </c>
      <c r="B40">
        <v>-2.4110205048140199E-2</v>
      </c>
    </row>
    <row r="41" spans="1:2" x14ac:dyDescent="0.35">
      <c r="A41" s="1">
        <v>44248</v>
      </c>
      <c r="B41">
        <v>-1.6417343065494101E-2</v>
      </c>
    </row>
    <row r="42" spans="1:2" x14ac:dyDescent="0.35">
      <c r="A42" s="1">
        <v>44255</v>
      </c>
      <c r="B42">
        <v>-7.2093853058719307E-2</v>
      </c>
    </row>
    <row r="43" spans="1:2" x14ac:dyDescent="0.35">
      <c r="A43" s="1">
        <v>44262</v>
      </c>
      <c r="B43">
        <v>-5.8981658575003898E-2</v>
      </c>
    </row>
    <row r="44" spans="1:2" x14ac:dyDescent="0.35">
      <c r="A44" s="1">
        <v>44269</v>
      </c>
      <c r="B44">
        <v>-2.7517458171920601E-2</v>
      </c>
    </row>
    <row r="45" spans="1:2" x14ac:dyDescent="0.35">
      <c r="A45" s="1">
        <v>44276</v>
      </c>
      <c r="B45">
        <v>-5.9809461259416096E-3</v>
      </c>
    </row>
    <row r="46" spans="1:2" x14ac:dyDescent="0.35">
      <c r="A46" s="1">
        <v>44283</v>
      </c>
      <c r="B46">
        <v>-2.7954492319673299E-2</v>
      </c>
    </row>
    <row r="47" spans="1:2" x14ac:dyDescent="0.35">
      <c r="A47" s="1">
        <v>44290</v>
      </c>
      <c r="B47">
        <v>4.5867364287863997E-2</v>
      </c>
    </row>
    <row r="48" spans="1:2" x14ac:dyDescent="0.35">
      <c r="A48" s="1">
        <v>44297</v>
      </c>
      <c r="B48">
        <v>-1.4378859076717499E-2</v>
      </c>
    </row>
    <row r="49" spans="1:2" x14ac:dyDescent="0.35">
      <c r="A49" s="1">
        <v>44304</v>
      </c>
      <c r="B49">
        <v>2.2543002624495E-2</v>
      </c>
    </row>
    <row r="50" spans="1:2" x14ac:dyDescent="0.35">
      <c r="A50" s="1">
        <v>44311</v>
      </c>
      <c r="B50">
        <v>2.26342996880778E-2</v>
      </c>
    </row>
    <row r="51" spans="1:2" x14ac:dyDescent="0.35">
      <c r="A51" s="1">
        <v>44318</v>
      </c>
      <c r="B51">
        <v>3.5333966033592401E-2</v>
      </c>
    </row>
    <row r="52" spans="1:2" x14ac:dyDescent="0.35">
      <c r="A52" s="1">
        <v>44325</v>
      </c>
      <c r="B52">
        <v>4.4567075147200402E-2</v>
      </c>
    </row>
    <row r="53" spans="1:2" x14ac:dyDescent="0.35">
      <c r="A53" s="1">
        <v>44332</v>
      </c>
      <c r="B53">
        <v>4.7192214294228103E-2</v>
      </c>
    </row>
    <row r="54" spans="1:2" x14ac:dyDescent="0.35">
      <c r="A54" s="1">
        <v>44339</v>
      </c>
      <c r="B54">
        <v>2.0783211149028102E-2</v>
      </c>
    </row>
    <row r="55" spans="1:2" x14ac:dyDescent="0.35">
      <c r="A55" s="1">
        <v>44346</v>
      </c>
      <c r="B55">
        <v>4.1096687956050898E-2</v>
      </c>
    </row>
    <row r="56" spans="1:2" x14ac:dyDescent="0.35">
      <c r="A56" s="1">
        <v>44353</v>
      </c>
      <c r="B56">
        <v>3.7702072032476497E-2</v>
      </c>
    </row>
    <row r="57" spans="1:2" x14ac:dyDescent="0.35">
      <c r="A57" s="1">
        <v>44360</v>
      </c>
      <c r="B57">
        <v>3.2861169313274E-2</v>
      </c>
    </row>
    <row r="58" spans="1:2" x14ac:dyDescent="0.35">
      <c r="A58" s="1">
        <v>44367</v>
      </c>
      <c r="B58">
        <v>6.4834082216560798E-2</v>
      </c>
    </row>
    <row r="59" spans="1:2" x14ac:dyDescent="0.35">
      <c r="A59" s="1">
        <v>44374</v>
      </c>
      <c r="B59">
        <v>1.31900785234647E-2</v>
      </c>
    </row>
    <row r="60" spans="1:2" x14ac:dyDescent="0.35">
      <c r="A60" s="1">
        <v>44381</v>
      </c>
      <c r="B60">
        <v>-1.8517610639482401E-3</v>
      </c>
    </row>
    <row r="61" spans="1:2" x14ac:dyDescent="0.35">
      <c r="A61" s="1">
        <v>44388</v>
      </c>
      <c r="B61">
        <v>2.2787199618113999E-2</v>
      </c>
    </row>
    <row r="62" spans="1:2" x14ac:dyDescent="0.35">
      <c r="A62" s="1">
        <v>44395</v>
      </c>
      <c r="B62">
        <v>4.8444004823152698E-2</v>
      </c>
    </row>
    <row r="63" spans="1:2" x14ac:dyDescent="0.35">
      <c r="A63" s="1">
        <v>44402</v>
      </c>
      <c r="B63">
        <v>7.2784471785649604E-2</v>
      </c>
    </row>
    <row r="64" spans="1:2" x14ac:dyDescent="0.35">
      <c r="A64" s="1">
        <v>44409</v>
      </c>
      <c r="B64">
        <v>6.4907778470082306E-2</v>
      </c>
    </row>
    <row r="65" spans="1:2" x14ac:dyDescent="0.35">
      <c r="A65" s="1">
        <v>44416</v>
      </c>
      <c r="B65">
        <v>6.5298948649483601E-2</v>
      </c>
    </row>
    <row r="66" spans="1:2" x14ac:dyDescent="0.35">
      <c r="A66" s="1">
        <v>44423</v>
      </c>
      <c r="B66">
        <v>6.5469469571826297E-2</v>
      </c>
    </row>
    <row r="67" spans="1:2" x14ac:dyDescent="0.35">
      <c r="A67" s="1">
        <v>44430</v>
      </c>
      <c r="B67">
        <v>6.2994549599798E-2</v>
      </c>
    </row>
    <row r="68" spans="1:2" x14ac:dyDescent="0.35">
      <c r="A68" s="1">
        <v>44437</v>
      </c>
      <c r="B68">
        <v>5.7207828240800701E-2</v>
      </c>
    </row>
    <row r="69" spans="1:2" x14ac:dyDescent="0.35">
      <c r="A69" s="1">
        <v>44444</v>
      </c>
      <c r="B69">
        <v>6.0539330503822798E-2</v>
      </c>
    </row>
    <row r="70" spans="1:2" x14ac:dyDescent="0.35">
      <c r="A70" s="1">
        <v>44451</v>
      </c>
      <c r="B70">
        <v>5.9168158911524597E-2</v>
      </c>
    </row>
    <row r="71" spans="1:2" x14ac:dyDescent="0.35">
      <c r="A71" s="1">
        <v>44458</v>
      </c>
      <c r="B71">
        <v>4.6298938139224997E-2</v>
      </c>
    </row>
    <row r="72" spans="1:2" x14ac:dyDescent="0.35">
      <c r="A72" s="1">
        <v>44465</v>
      </c>
      <c r="B72">
        <v>5.6612875526650799E-2</v>
      </c>
    </row>
    <row r="73" spans="1:2" x14ac:dyDescent="0.35">
      <c r="A73" s="1">
        <v>44472</v>
      </c>
      <c r="B73">
        <v>4.6242332707351501E-2</v>
      </c>
    </row>
    <row r="74" spans="1:2" x14ac:dyDescent="0.35">
      <c r="A74" s="1">
        <v>44479</v>
      </c>
      <c r="B74">
        <v>5.0306157233482501E-2</v>
      </c>
    </row>
    <row r="75" spans="1:2" x14ac:dyDescent="0.35">
      <c r="A75" s="1">
        <v>44486</v>
      </c>
      <c r="B75">
        <v>4.23729093261455E-2</v>
      </c>
    </row>
    <row r="76" spans="1:2" x14ac:dyDescent="0.35">
      <c r="A76" s="1">
        <v>44493</v>
      </c>
      <c r="B76">
        <v>5.6474047253327102E-2</v>
      </c>
    </row>
    <row r="77" spans="1:2" x14ac:dyDescent="0.35">
      <c r="A77" s="1">
        <v>44500</v>
      </c>
      <c r="B77">
        <v>4.5884113567360801E-2</v>
      </c>
    </row>
    <row r="78" spans="1:2" x14ac:dyDescent="0.35">
      <c r="A78" s="1">
        <v>44507</v>
      </c>
      <c r="B78">
        <v>4.0918332880054503E-2</v>
      </c>
    </row>
    <row r="79" spans="1:2" x14ac:dyDescent="0.35">
      <c r="A79" s="1">
        <v>44514</v>
      </c>
      <c r="B79">
        <v>4.0675391238741497E-2</v>
      </c>
    </row>
    <row r="80" spans="1:2" x14ac:dyDescent="0.35">
      <c r="A80" s="1">
        <v>44521</v>
      </c>
      <c r="B80">
        <v>6.9771430433078305E-2</v>
      </c>
    </row>
    <row r="81" spans="1:2" x14ac:dyDescent="0.35">
      <c r="A81" s="1">
        <v>44528</v>
      </c>
      <c r="B81">
        <v>5.9025008618004401E-2</v>
      </c>
    </row>
    <row r="82" spans="1:2" x14ac:dyDescent="0.35">
      <c r="A82" s="1">
        <v>44535</v>
      </c>
      <c r="B82">
        <v>5.7194121564547097E-2</v>
      </c>
    </row>
    <row r="83" spans="1:2" x14ac:dyDescent="0.35">
      <c r="A83" s="1">
        <v>44542</v>
      </c>
      <c r="B83">
        <v>7.3616990188996603E-2</v>
      </c>
    </row>
    <row r="84" spans="1:2" x14ac:dyDescent="0.35">
      <c r="A84" s="1">
        <v>44549</v>
      </c>
      <c r="B84">
        <v>6.4721816170409105E-2</v>
      </c>
    </row>
    <row r="85" spans="1:2" x14ac:dyDescent="0.35">
      <c r="A85" s="1">
        <v>44556</v>
      </c>
      <c r="B85">
        <v>8.0698994935629806E-2</v>
      </c>
    </row>
    <row r="86" spans="1:2" x14ac:dyDescent="0.35">
      <c r="A86" s="1">
        <v>44563</v>
      </c>
      <c r="B86">
        <v>0.104647776937096</v>
      </c>
    </row>
    <row r="87" spans="1:2" x14ac:dyDescent="0.35">
      <c r="A87" s="1">
        <v>44570</v>
      </c>
      <c r="B87">
        <v>0.122505444533743</v>
      </c>
    </row>
    <row r="88" spans="1:2" x14ac:dyDescent="0.35">
      <c r="A88" s="1">
        <v>44577</v>
      </c>
      <c r="B88">
        <v>0.12759471548281501</v>
      </c>
    </row>
    <row r="89" spans="1:2" x14ac:dyDescent="0.35">
      <c r="A89" s="1">
        <v>44584</v>
      </c>
      <c r="B89">
        <v>0.12838502139222799</v>
      </c>
    </row>
    <row r="90" spans="1:2" x14ac:dyDescent="0.35">
      <c r="A90" s="1">
        <v>44591</v>
      </c>
      <c r="B90">
        <v>0.13115048273176599</v>
      </c>
    </row>
    <row r="91" spans="1:2" x14ac:dyDescent="0.35">
      <c r="A91" s="1">
        <v>44598</v>
      </c>
      <c r="B91">
        <v>0.12883018773527499</v>
      </c>
    </row>
    <row r="92" spans="1:2" x14ac:dyDescent="0.35">
      <c r="A92" s="1">
        <v>44605</v>
      </c>
      <c r="B92">
        <v>0.12877494782427701</v>
      </c>
    </row>
    <row r="93" spans="1:2" x14ac:dyDescent="0.35">
      <c r="A93" s="1">
        <v>44612</v>
      </c>
      <c r="B93">
        <v>0.122096034492451</v>
      </c>
    </row>
    <row r="94" spans="1:2" x14ac:dyDescent="0.35">
      <c r="A94" s="1">
        <v>44619</v>
      </c>
      <c r="B94">
        <v>0.120984667497334</v>
      </c>
    </row>
    <row r="95" spans="1:2" x14ac:dyDescent="0.35">
      <c r="A95" s="1">
        <v>44626</v>
      </c>
      <c r="B95">
        <v>0.124787196259722</v>
      </c>
    </row>
    <row r="96" spans="1:2" x14ac:dyDescent="0.35">
      <c r="A96" s="1">
        <v>44633</v>
      </c>
      <c r="B96">
        <v>0.12187471268396501</v>
      </c>
    </row>
    <row r="97" spans="1:2" x14ac:dyDescent="0.35">
      <c r="A97" s="1">
        <v>44640</v>
      </c>
      <c r="B97">
        <v>0.118035134482288</v>
      </c>
    </row>
    <row r="98" spans="1:2" x14ac:dyDescent="0.35">
      <c r="A98" s="1">
        <v>44647</v>
      </c>
      <c r="B98">
        <v>0.117361681281824</v>
      </c>
    </row>
    <row r="99" spans="1:2" x14ac:dyDescent="0.35">
      <c r="A99" s="1">
        <v>44654</v>
      </c>
      <c r="B99">
        <v>0.106527793142104</v>
      </c>
    </row>
    <row r="100" spans="1:2" x14ac:dyDescent="0.35">
      <c r="A100" s="1">
        <v>44661</v>
      </c>
      <c r="B100">
        <v>0.116997485790207</v>
      </c>
    </row>
    <row r="101" spans="1:2" x14ac:dyDescent="0.35">
      <c r="A101" s="1">
        <v>44668</v>
      </c>
      <c r="B101">
        <v>0.12283898660376801</v>
      </c>
    </row>
    <row r="102" spans="1:2" x14ac:dyDescent="0.35">
      <c r="A102" s="1">
        <v>44675</v>
      </c>
      <c r="B102">
        <v>0.129790129561526</v>
      </c>
    </row>
    <row r="103" spans="1:2" x14ac:dyDescent="0.35">
      <c r="A103" s="1">
        <v>44682</v>
      </c>
      <c r="B103">
        <v>0.13058355726530599</v>
      </c>
    </row>
    <row r="104" spans="1:2" x14ac:dyDescent="0.35">
      <c r="A104" s="1">
        <v>44689</v>
      </c>
      <c r="B104">
        <v>0.13493612131668301</v>
      </c>
    </row>
    <row r="105" spans="1:2" x14ac:dyDescent="0.35">
      <c r="A105" s="1">
        <v>44696</v>
      </c>
      <c r="B105">
        <v>0.137016019796386</v>
      </c>
    </row>
    <row r="106" spans="1:2" x14ac:dyDescent="0.35">
      <c r="A106" s="1">
        <v>44703</v>
      </c>
      <c r="B106">
        <v>0.14117368297209301</v>
      </c>
    </row>
    <row r="107" spans="1:2" x14ac:dyDescent="0.35">
      <c r="A107" s="1">
        <v>44710</v>
      </c>
      <c r="B107">
        <v>0.13779220688324401</v>
      </c>
    </row>
    <row r="108" spans="1:2" x14ac:dyDescent="0.35">
      <c r="A108" s="1">
        <v>44717</v>
      </c>
      <c r="B108">
        <v>0.137926069113744</v>
      </c>
    </row>
    <row r="109" spans="1:2" x14ac:dyDescent="0.35">
      <c r="A109" s="1">
        <v>44724</v>
      </c>
      <c r="B109">
        <v>0.13887903133019</v>
      </c>
    </row>
    <row r="110" spans="1:2" x14ac:dyDescent="0.35">
      <c r="A110" s="1">
        <v>44731</v>
      </c>
      <c r="B110">
        <v>0.13985315415701399</v>
      </c>
    </row>
    <row r="111" spans="1:2" x14ac:dyDescent="0.35">
      <c r="A111" s="1">
        <v>44738</v>
      </c>
      <c r="B111">
        <v>0.14009901608157199</v>
      </c>
    </row>
    <row r="112" spans="1:2" x14ac:dyDescent="0.35">
      <c r="A112" s="1">
        <v>44745</v>
      </c>
      <c r="B112">
        <v>0.13973636496797301</v>
      </c>
    </row>
    <row r="113" spans="1:2" x14ac:dyDescent="0.35">
      <c r="A113" s="1">
        <v>44752</v>
      </c>
      <c r="B113">
        <v>0.140006887464101</v>
      </c>
    </row>
    <row r="114" spans="1:2" x14ac:dyDescent="0.35">
      <c r="A114" s="1">
        <v>44759</v>
      </c>
      <c r="B114">
        <v>0.140339688059511</v>
      </c>
    </row>
    <row r="115" spans="1:2" x14ac:dyDescent="0.35">
      <c r="A115" s="1">
        <v>44766</v>
      </c>
      <c r="B115">
        <v>0.13624208489057699</v>
      </c>
    </row>
    <row r="116" spans="1:2" x14ac:dyDescent="0.35">
      <c r="A116" s="1">
        <v>44773</v>
      </c>
      <c r="B116">
        <v>0.140759518673401</v>
      </c>
    </row>
    <row r="117" spans="1:2" x14ac:dyDescent="0.35">
      <c r="A117" s="1">
        <v>44780</v>
      </c>
      <c r="B117">
        <v>0.14015810948027699</v>
      </c>
    </row>
    <row r="118" spans="1:2" x14ac:dyDescent="0.35">
      <c r="A118" s="1">
        <v>44787</v>
      </c>
      <c r="B118">
        <v>0.14166295657731001</v>
      </c>
    </row>
    <row r="119" spans="1:2" x14ac:dyDescent="0.35">
      <c r="A119" s="1">
        <v>44794</v>
      </c>
      <c r="B119">
        <v>0.13975914725585201</v>
      </c>
    </row>
    <row r="120" spans="1:2" x14ac:dyDescent="0.35">
      <c r="A120" s="1">
        <v>44801</v>
      </c>
      <c r="B120">
        <v>0.14027375040383999</v>
      </c>
    </row>
    <row r="121" spans="1:2" x14ac:dyDescent="0.35">
      <c r="A121" s="1">
        <v>44808</v>
      </c>
      <c r="B121">
        <v>0.14248609374252599</v>
      </c>
    </row>
    <row r="122" spans="1:2" x14ac:dyDescent="0.35">
      <c r="A122" s="1">
        <v>44815</v>
      </c>
      <c r="B122">
        <v>0.139817095954445</v>
      </c>
    </row>
    <row r="123" spans="1:2" x14ac:dyDescent="0.35">
      <c r="A123" s="1">
        <v>44822</v>
      </c>
      <c r="B123">
        <v>0.13964083388312601</v>
      </c>
    </row>
    <row r="124" spans="1:2" x14ac:dyDescent="0.35">
      <c r="A124" s="1">
        <v>44829</v>
      </c>
      <c r="B124">
        <v>0.13885317551764101</v>
      </c>
    </row>
    <row r="125" spans="1:2" x14ac:dyDescent="0.35">
      <c r="A125" s="1">
        <v>44836</v>
      </c>
      <c r="B125">
        <v>0.14117449584550901</v>
      </c>
    </row>
    <row r="126" spans="1:2" x14ac:dyDescent="0.35">
      <c r="A126" s="1">
        <v>44843</v>
      </c>
      <c r="B126">
        <v>0.13907431381919899</v>
      </c>
    </row>
    <row r="127" spans="1:2" x14ac:dyDescent="0.35">
      <c r="A127" s="1">
        <v>44850</v>
      </c>
      <c r="B127">
        <v>0.13782143898554999</v>
      </c>
    </row>
    <row r="128" spans="1:2" x14ac:dyDescent="0.35">
      <c r="A128" s="1">
        <v>44857</v>
      </c>
      <c r="B128">
        <v>0.136596015879143</v>
      </c>
    </row>
    <row r="129" spans="1:2" x14ac:dyDescent="0.35">
      <c r="A129" s="1">
        <v>44864</v>
      </c>
      <c r="B129">
        <v>0.137252954298863</v>
      </c>
    </row>
    <row r="130" spans="1:2" x14ac:dyDescent="0.35">
      <c r="A130" s="1">
        <v>44871</v>
      </c>
      <c r="B130">
        <v>0.13643366924335101</v>
      </c>
    </row>
    <row r="131" spans="1:2" x14ac:dyDescent="0.35">
      <c r="A131" s="1">
        <v>44878</v>
      </c>
      <c r="B131">
        <v>0.14042563793350801</v>
      </c>
    </row>
    <row r="132" spans="1:2" x14ac:dyDescent="0.35">
      <c r="A132" s="1">
        <v>44885</v>
      </c>
      <c r="B132">
        <v>0.141773670761738</v>
      </c>
    </row>
    <row r="133" spans="1:2" x14ac:dyDescent="0.35">
      <c r="A133" s="1">
        <v>44892</v>
      </c>
      <c r="B133">
        <v>0.14249198695346699</v>
      </c>
    </row>
    <row r="134" spans="1:2" x14ac:dyDescent="0.35">
      <c r="A134" s="1">
        <v>44899</v>
      </c>
      <c r="B134">
        <v>0.14156135207878701</v>
      </c>
    </row>
    <row r="135" spans="1:2" x14ac:dyDescent="0.35">
      <c r="A135" s="1">
        <v>44906</v>
      </c>
      <c r="B135">
        <v>0.14191727855299499</v>
      </c>
    </row>
    <row r="136" spans="1:2" x14ac:dyDescent="0.35">
      <c r="A136" s="1">
        <v>44913</v>
      </c>
      <c r="B136">
        <v>0.142917751462176</v>
      </c>
    </row>
    <row r="137" spans="1:2" x14ac:dyDescent="0.35">
      <c r="A137" s="1">
        <v>44920</v>
      </c>
      <c r="B137">
        <v>0.143667981956041</v>
      </c>
    </row>
    <row r="138" spans="1:2" x14ac:dyDescent="0.35">
      <c r="A138" s="1">
        <v>44927</v>
      </c>
      <c r="B138">
        <v>0.14178050696941799</v>
      </c>
    </row>
    <row r="139" spans="1:2" x14ac:dyDescent="0.35">
      <c r="A139" s="1">
        <v>44934</v>
      </c>
      <c r="B139">
        <v>0.140538091198183</v>
      </c>
    </row>
    <row r="140" spans="1:2" x14ac:dyDescent="0.35">
      <c r="A140" s="1">
        <v>44941</v>
      </c>
      <c r="B140">
        <v>0.14225320889460799</v>
      </c>
    </row>
    <row r="141" spans="1:2" x14ac:dyDescent="0.35">
      <c r="A141" s="1">
        <v>44948</v>
      </c>
      <c r="B141">
        <v>0.14246761931177801</v>
      </c>
    </row>
    <row r="142" spans="1:2" x14ac:dyDescent="0.35">
      <c r="A142" s="1">
        <v>44955</v>
      </c>
      <c r="B142">
        <v>0.14098358868248201</v>
      </c>
    </row>
    <row r="143" spans="1:2" x14ac:dyDescent="0.35">
      <c r="A143" s="1">
        <v>44962</v>
      </c>
      <c r="B143">
        <v>0.14278286984445199</v>
      </c>
    </row>
    <row r="144" spans="1:2" x14ac:dyDescent="0.35">
      <c r="A144" s="1">
        <v>44969</v>
      </c>
      <c r="B144">
        <v>0.143113585824127</v>
      </c>
    </row>
    <row r="145" spans="1:2" x14ac:dyDescent="0.35">
      <c r="A145" s="1">
        <v>44976</v>
      </c>
      <c r="B145">
        <v>0.14306896105612699</v>
      </c>
    </row>
    <row r="146" spans="1:2" x14ac:dyDescent="0.35">
      <c r="A146" s="1">
        <v>44983</v>
      </c>
      <c r="B146">
        <v>0.14181432003507799</v>
      </c>
    </row>
    <row r="147" spans="1:2" x14ac:dyDescent="0.35">
      <c r="A147" s="1">
        <v>44990</v>
      </c>
      <c r="B147">
        <v>0.14154127574859901</v>
      </c>
    </row>
    <row r="148" spans="1:2" x14ac:dyDescent="0.35">
      <c r="A148" s="1">
        <v>44997</v>
      </c>
      <c r="B148">
        <v>0.141741278698719</v>
      </c>
    </row>
    <row r="149" spans="1:2" x14ac:dyDescent="0.35">
      <c r="A149" s="1">
        <v>45004</v>
      </c>
      <c r="B149">
        <v>0.14116551566246899</v>
      </c>
    </row>
    <row r="150" spans="1:2" x14ac:dyDescent="0.35">
      <c r="A150" s="1">
        <v>45011</v>
      </c>
      <c r="B150">
        <v>0.13781561481298801</v>
      </c>
    </row>
    <row r="151" spans="1:2" x14ac:dyDescent="0.35">
      <c r="A151" s="1">
        <v>45018</v>
      </c>
      <c r="B151">
        <v>0.13846613653406101</v>
      </c>
    </row>
    <row r="152" spans="1:2" x14ac:dyDescent="0.35">
      <c r="A152" s="1">
        <v>45025</v>
      </c>
      <c r="B152">
        <v>0.138801974558976</v>
      </c>
    </row>
    <row r="153" spans="1:2" x14ac:dyDescent="0.35">
      <c r="A153" s="1">
        <v>45032</v>
      </c>
      <c r="B153">
        <v>0.13961693558510699</v>
      </c>
    </row>
    <row r="154" spans="1:2" x14ac:dyDescent="0.35">
      <c r="A154" s="1">
        <v>45039</v>
      </c>
      <c r="B154">
        <v>0.13729573472461301</v>
      </c>
    </row>
    <row r="155" spans="1:2" x14ac:dyDescent="0.35">
      <c r="A155" s="1">
        <v>45046</v>
      </c>
      <c r="B155">
        <v>0.140319589382847</v>
      </c>
    </row>
    <row r="156" spans="1:2" x14ac:dyDescent="0.35">
      <c r="A156" s="1">
        <v>45053</v>
      </c>
      <c r="B156">
        <v>0.138233088455613</v>
      </c>
    </row>
    <row r="157" spans="1:2" x14ac:dyDescent="0.35">
      <c r="A157" s="1">
        <v>45060</v>
      </c>
      <c r="B157">
        <v>0.13973586404402799</v>
      </c>
    </row>
    <row r="158" spans="1:2" x14ac:dyDescent="0.35">
      <c r="A158" s="1">
        <v>45067</v>
      </c>
      <c r="B158">
        <v>0.13682509837551099</v>
      </c>
    </row>
    <row r="159" spans="1:2" x14ac:dyDescent="0.35">
      <c r="A159" s="1">
        <v>45074</v>
      </c>
      <c r="B159">
        <v>0.141309912065813</v>
      </c>
    </row>
    <row r="160" spans="1:2" x14ac:dyDescent="0.35">
      <c r="A160" s="1">
        <v>45081</v>
      </c>
      <c r="B160">
        <v>0.147698708265672</v>
      </c>
    </row>
    <row r="161" spans="1:2" x14ac:dyDescent="0.35">
      <c r="A161" s="1">
        <v>45088</v>
      </c>
      <c r="B161">
        <v>0.141761419970064</v>
      </c>
    </row>
    <row r="162" spans="1:2" x14ac:dyDescent="0.35">
      <c r="A162" s="1">
        <v>45095</v>
      </c>
      <c r="B162">
        <v>0.14252390747732399</v>
      </c>
    </row>
    <row r="163" spans="1:2" x14ac:dyDescent="0.35">
      <c r="A163" s="1">
        <v>45102</v>
      </c>
      <c r="B163">
        <v>0.137095530330889</v>
      </c>
    </row>
    <row r="164" spans="1:2" x14ac:dyDescent="0.35">
      <c r="A164" s="1">
        <v>45109</v>
      </c>
      <c r="B164">
        <v>0.13849405539859799</v>
      </c>
    </row>
    <row r="165" spans="1:2" x14ac:dyDescent="0.35">
      <c r="A165" s="1">
        <v>45116</v>
      </c>
      <c r="B165">
        <v>0.14748493100537899</v>
      </c>
    </row>
    <row r="166" spans="1:2" x14ac:dyDescent="0.35">
      <c r="A166" s="1">
        <v>45123</v>
      </c>
      <c r="B166">
        <v>0.14186205645571001</v>
      </c>
    </row>
    <row r="167" spans="1:2" x14ac:dyDescent="0.35">
      <c r="A167" s="1">
        <v>45130</v>
      </c>
      <c r="B167">
        <v>0.145619864494451</v>
      </c>
    </row>
    <row r="168" spans="1:2" x14ac:dyDescent="0.35">
      <c r="A168" s="1">
        <v>45137</v>
      </c>
      <c r="B168">
        <v>0.14149783787668199</v>
      </c>
    </row>
    <row r="169" spans="1:2" x14ac:dyDescent="0.3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69"/>
  <sheetViews>
    <sheetView tabSelected="1" workbookViewId="0">
      <pane ySplit="1" topLeftCell="A2" activePane="bottomLeft" state="frozen"/>
      <selection pane="bottomLeft" activeCell="AJ6" sqref="AJ6"/>
    </sheetView>
  </sheetViews>
  <sheetFormatPr defaultRowHeight="14.5" x14ac:dyDescent="0.35"/>
  <cols>
    <col min="1" max="1" width="11.54296875" customWidth="1"/>
    <col min="11" max="11" width="12.81640625" customWidth="1"/>
    <col min="30" max="30" width="11.1796875" customWidth="1"/>
  </cols>
  <sheetData>
    <row r="1" spans="1:35" s="2" customFormat="1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15133</v>
      </c>
    </row>
    <row r="2" spans="1:35" x14ac:dyDescent="0.3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35" x14ac:dyDescent="0.3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35" x14ac:dyDescent="0.3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D4" t="s">
        <v>15129</v>
      </c>
    </row>
    <row r="5" spans="1:35" x14ac:dyDescent="0.3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K5">
        <f>0.2*B5+0.6*B4+0.2*B3</f>
        <v>8215.7999999999993</v>
      </c>
      <c r="AD5" t="s">
        <v>15130</v>
      </c>
    </row>
    <row r="6" spans="1:35" x14ac:dyDescent="0.3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  <c r="K6">
        <f t="shared" ref="K6:K69" si="0">0.2*B6+0.6*B5+0.2*B4</f>
        <v>6653.9999999999991</v>
      </c>
      <c r="AD6" t="s">
        <v>15147</v>
      </c>
    </row>
    <row r="7" spans="1:35" x14ac:dyDescent="0.3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K7">
        <f t="shared" si="0"/>
        <v>6076.6</v>
      </c>
      <c r="AD7" t="s">
        <v>15131</v>
      </c>
    </row>
    <row r="8" spans="1:35" x14ac:dyDescent="0.3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K8">
        <f t="shared" si="0"/>
        <v>6405</v>
      </c>
      <c r="AD8" s="3" t="s">
        <v>15132</v>
      </c>
    </row>
    <row r="9" spans="1:35" x14ac:dyDescent="0.3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  <c r="K9">
        <f t="shared" si="0"/>
        <v>7270.4</v>
      </c>
    </row>
    <row r="10" spans="1:35" x14ac:dyDescent="0.3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  <c r="K10">
        <f t="shared" si="0"/>
        <v>8943</v>
      </c>
      <c r="AD10" t="s">
        <v>15141</v>
      </c>
    </row>
    <row r="11" spans="1:35" x14ac:dyDescent="0.3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  <c r="K11">
        <f t="shared" si="0"/>
        <v>10417</v>
      </c>
      <c r="AD11" t="s">
        <v>15138</v>
      </c>
    </row>
    <row r="12" spans="1:35" x14ac:dyDescent="0.3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  <c r="K12">
        <f t="shared" si="0"/>
        <v>11337.8</v>
      </c>
    </row>
    <row r="13" spans="1:35" x14ac:dyDescent="0.3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  <c r="K13">
        <f t="shared" si="0"/>
        <v>11105.800000000001</v>
      </c>
      <c r="AE13" s="2" t="s">
        <v>2</v>
      </c>
      <c r="AF13" s="2" t="s">
        <v>3</v>
      </c>
      <c r="AG13" s="2" t="s">
        <v>15136</v>
      </c>
      <c r="AI13" s="2" t="s">
        <v>15137</v>
      </c>
    </row>
    <row r="14" spans="1:35" x14ac:dyDescent="0.3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  <c r="K14">
        <f t="shared" si="0"/>
        <v>10591.4</v>
      </c>
      <c r="AD14" s="2" t="s">
        <v>15135</v>
      </c>
      <c r="AE14">
        <f ca="1">SUM(OFFSET(B$30,-$AI14+1,0):B$30)</f>
        <v>30783</v>
      </c>
      <c r="AF14">
        <f ca="1">SUM(OFFSET(C$31,-$AI14+1,0):C$31)</f>
        <v>5268</v>
      </c>
      <c r="AG14">
        <f ca="1">AF14/AE14</f>
        <v>0.17113341779553651</v>
      </c>
      <c r="AI14">
        <v>1</v>
      </c>
    </row>
    <row r="15" spans="1:35" x14ac:dyDescent="0.3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  <c r="K15">
        <f t="shared" si="0"/>
        <v>9569</v>
      </c>
      <c r="AD15" s="2" t="s">
        <v>15134</v>
      </c>
      <c r="AE15">
        <f ca="1">SUM(B$31:OFFSET(B$31,$AI14-1,0))</f>
        <v>31980</v>
      </c>
      <c r="AF15">
        <f ca="1">SUM(C$32:OFFSET(C$32,$AI14-1,0))</f>
        <v>5493</v>
      </c>
      <c r="AG15">
        <f ca="1">AF15/AE15</f>
        <v>0.17176360225140713</v>
      </c>
    </row>
    <row r="16" spans="1:35" x14ac:dyDescent="0.3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  <c r="K16">
        <f t="shared" si="0"/>
        <v>8653.7999999999993</v>
      </c>
    </row>
    <row r="17" spans="1:35" x14ac:dyDescent="0.3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  <c r="K17">
        <f t="shared" si="0"/>
        <v>8104.7999999999993</v>
      </c>
      <c r="AE17" s="2" t="s">
        <v>2</v>
      </c>
      <c r="AF17" s="2" t="s">
        <v>3</v>
      </c>
      <c r="AG17" s="2" t="s">
        <v>15136</v>
      </c>
      <c r="AI17" s="2" t="s">
        <v>15137</v>
      </c>
    </row>
    <row r="18" spans="1:35" x14ac:dyDescent="0.3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  <c r="K18">
        <f t="shared" si="0"/>
        <v>7523.8</v>
      </c>
      <c r="AD18" s="2" t="s">
        <v>15135</v>
      </c>
      <c r="AE18">
        <f ca="1">SUM(OFFSET(B$30,-$AI18+1,0):B$30)</f>
        <v>104261</v>
      </c>
      <c r="AF18">
        <f ca="1">SUM(OFFSET(C$31,-$AI18+1,0):C$31)</f>
        <v>17623</v>
      </c>
      <c r="AG18">
        <f ca="1">AF18/AE18</f>
        <v>0.16902772848908029</v>
      </c>
      <c r="AI18">
        <v>4</v>
      </c>
    </row>
    <row r="19" spans="1:35" x14ac:dyDescent="0.3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  <c r="K19">
        <f t="shared" si="0"/>
        <v>7007.4</v>
      </c>
      <c r="AD19" s="2" t="s">
        <v>15134</v>
      </c>
      <c r="AE19">
        <f ca="1">SUM(B$31:OFFSET(B$31,$AI18-1,0))</f>
        <v>118804</v>
      </c>
      <c r="AF19">
        <f ca="1">SUM(C$32:OFFSET(C$32,$AI18-1,0))</f>
        <v>20290</v>
      </c>
      <c r="AG19">
        <f ca="1">AF19/AE19</f>
        <v>0.17078549543786403</v>
      </c>
    </row>
    <row r="20" spans="1:35" x14ac:dyDescent="0.3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  <c r="K20">
        <f t="shared" si="0"/>
        <v>7047</v>
      </c>
    </row>
    <row r="21" spans="1:35" x14ac:dyDescent="0.3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  <c r="K21">
        <f t="shared" si="0"/>
        <v>7245.6</v>
      </c>
      <c r="AE21" s="2" t="s">
        <v>2</v>
      </c>
      <c r="AF21" s="2" t="s">
        <v>3</v>
      </c>
      <c r="AG21" s="2" t="s">
        <v>15136</v>
      </c>
      <c r="AI21" s="2" t="s">
        <v>15137</v>
      </c>
    </row>
    <row r="22" spans="1:35" x14ac:dyDescent="0.3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  <c r="K22">
        <f t="shared" si="0"/>
        <v>7566.4</v>
      </c>
      <c r="AD22" s="2" t="s">
        <v>15135</v>
      </c>
      <c r="AE22">
        <f ca="1">SUM(OFFSET(B$30,-$AI22+1,0):B$30)</f>
        <v>158372</v>
      </c>
      <c r="AF22">
        <f ca="1">SUM(OFFSET(C$31,-$AI22+1,0):C$31)</f>
        <v>26347</v>
      </c>
      <c r="AG22">
        <f ca="1">AF22/AE22</f>
        <v>0.1663614780390473</v>
      </c>
      <c r="AI22">
        <v>8</v>
      </c>
    </row>
    <row r="23" spans="1:35" x14ac:dyDescent="0.3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  <c r="K23">
        <f t="shared" si="0"/>
        <v>8385.5999999999985</v>
      </c>
      <c r="AD23" s="2" t="s">
        <v>15134</v>
      </c>
      <c r="AE23">
        <f ca="1">SUM(B$31:OFFSET(B$31,$AI22-1,0))</f>
        <v>191309</v>
      </c>
      <c r="AF23">
        <f ca="1">SUM(C$32:OFFSET(C$32,$AI22-1,0))</f>
        <v>32780</v>
      </c>
      <c r="AG23">
        <f ca="1">AF23/AE23</f>
        <v>0.17134583318087493</v>
      </c>
    </row>
    <row r="24" spans="1:35" x14ac:dyDescent="0.3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  <c r="K24">
        <f t="shared" si="0"/>
        <v>10182.6</v>
      </c>
    </row>
    <row r="25" spans="1:35" x14ac:dyDescent="0.3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  <c r="K25">
        <f t="shared" si="0"/>
        <v>12014.2</v>
      </c>
      <c r="AE25" s="2" t="s">
        <v>2</v>
      </c>
      <c r="AF25" s="2" t="s">
        <v>3</v>
      </c>
      <c r="AG25" s="2" t="s">
        <v>15136</v>
      </c>
      <c r="AI25" s="2" t="s">
        <v>15137</v>
      </c>
    </row>
    <row r="26" spans="1:35" x14ac:dyDescent="0.3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  <c r="K26">
        <f t="shared" si="0"/>
        <v>14436.2</v>
      </c>
      <c r="AD26" s="2" t="s">
        <v>15135</v>
      </c>
      <c r="AE26">
        <f ca="1">SUM(OFFSET(B$30,-$AI26+1,0):B$30)</f>
        <v>188203</v>
      </c>
      <c r="AF26">
        <f ca="1">SUM(OFFSET(C$31,-$AI26+1,0):C$31)</f>
        <v>31150</v>
      </c>
      <c r="AG26">
        <f ca="1">AF26/AE26</f>
        <v>0.16551277078473775</v>
      </c>
      <c r="AI26">
        <v>12</v>
      </c>
    </row>
    <row r="27" spans="1:35" x14ac:dyDescent="0.3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  <c r="K27">
        <f t="shared" si="0"/>
        <v>18000.599999999999</v>
      </c>
      <c r="AD27" s="2" t="s">
        <v>15134</v>
      </c>
      <c r="AE27">
        <f ca="1">SUM(B$31:OFFSET(B$31,$AI26-1,0))</f>
        <v>204890</v>
      </c>
      <c r="AF27">
        <f ca="1">SUM(C$32:OFFSET(C$32,$AI26-1,0))</f>
        <v>35590</v>
      </c>
      <c r="AG27">
        <f ca="1">AF27/AE27</f>
        <v>0.17370296256527892</v>
      </c>
    </row>
    <row r="28" spans="1:35" x14ac:dyDescent="0.3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  <c r="K28">
        <f t="shared" si="0"/>
        <v>21972.400000000001</v>
      </c>
    </row>
    <row r="29" spans="1:35" x14ac:dyDescent="0.3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  <c r="K29">
        <f t="shared" si="0"/>
        <v>24358.000000000004</v>
      </c>
      <c r="AE29" s="2" t="s">
        <v>2</v>
      </c>
      <c r="AF29" s="2" t="s">
        <v>3</v>
      </c>
      <c r="AG29" s="2" t="s">
        <v>15136</v>
      </c>
      <c r="AI29" s="2" t="s">
        <v>15137</v>
      </c>
    </row>
    <row r="30" spans="1:35" x14ac:dyDescent="0.3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  <c r="K30">
        <f t="shared" si="0"/>
        <v>26981.399999999998</v>
      </c>
      <c r="AD30" s="2" t="s">
        <v>15135</v>
      </c>
      <c r="AE30">
        <f ca="1">SUM(OFFSET(B$30,-$AI30+1,0):B$30)</f>
        <v>219249</v>
      </c>
      <c r="AF30">
        <f ca="1">SUM(OFFSET(C$31,-$AI30+1,0):C$31)</f>
        <v>36243</v>
      </c>
      <c r="AG30">
        <f ca="1">AF30/AE30</f>
        <v>0.16530520093592216</v>
      </c>
      <c r="AI30">
        <v>16</v>
      </c>
    </row>
    <row r="31" spans="1:35" x14ac:dyDescent="0.3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  <c r="K31">
        <f t="shared" si="0"/>
        <v>30197</v>
      </c>
      <c r="AD31" s="2" t="s">
        <v>15134</v>
      </c>
      <c r="AE31">
        <f ca="1">SUM(B$31:OFFSET(B$31,$AI30-1,0))</f>
        <v>209061</v>
      </c>
      <c r="AF31">
        <f ca="1">SUM(C$32:OFFSET(C$32,$AI30-1,0))</f>
        <v>36297</v>
      </c>
      <c r="AG31">
        <f ca="1">AF31/AE31</f>
        <v>0.17361918291790435</v>
      </c>
    </row>
    <row r="32" spans="1:35" x14ac:dyDescent="0.3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  <c r="K32">
        <f t="shared" si="0"/>
        <v>31856.400000000001</v>
      </c>
    </row>
    <row r="33" spans="1:35" x14ac:dyDescent="0.3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  <c r="K33">
        <f t="shared" si="0"/>
        <v>31538.199999999997</v>
      </c>
      <c r="AE33" s="2" t="s">
        <v>2</v>
      </c>
      <c r="AF33" s="2" t="s">
        <v>3</v>
      </c>
      <c r="AG33" s="2" t="s">
        <v>15136</v>
      </c>
      <c r="AI33" s="2" t="s">
        <v>15137</v>
      </c>
    </row>
    <row r="34" spans="1:35" x14ac:dyDescent="0.3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  <c r="K34">
        <f t="shared" si="0"/>
        <v>28578.399999999998</v>
      </c>
      <c r="AD34" s="2" t="s">
        <v>15135</v>
      </c>
      <c r="AE34">
        <f ca="1">SUM(OFFSET(B$30,-$AI34+1,0):B$30)</f>
        <v>262317</v>
      </c>
      <c r="AF34">
        <f ca="1">SUM(OFFSET(C$31,-$AI34+1,0):C$31)</f>
        <v>43560</v>
      </c>
      <c r="AG34">
        <f ca="1">AF34/AE34</f>
        <v>0.16605862372625488</v>
      </c>
      <c r="AI34">
        <v>20</v>
      </c>
    </row>
    <row r="35" spans="1:35" x14ac:dyDescent="0.3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  <c r="K35">
        <f t="shared" si="0"/>
        <v>26373.999999999996</v>
      </c>
      <c r="AD35" s="2" t="s">
        <v>15134</v>
      </c>
      <c r="AE35">
        <f ca="1">SUM(B$31:OFFSET(B$31,$AI34-1,0))</f>
        <v>212840</v>
      </c>
      <c r="AF35">
        <f ca="1">SUM(C$32:OFFSET(C$32,$AI34-1,0))</f>
        <v>36842</v>
      </c>
      <c r="AG35">
        <f ca="1">AF35/AE35</f>
        <v>0.17309716218755872</v>
      </c>
    </row>
    <row r="36" spans="1:35" x14ac:dyDescent="0.3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  <c r="K36">
        <f t="shared" si="0"/>
        <v>24415.4</v>
      </c>
    </row>
    <row r="37" spans="1:35" x14ac:dyDescent="0.3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  <c r="K37">
        <f t="shared" si="0"/>
        <v>20517.199999999997</v>
      </c>
      <c r="AE37" s="2" t="s">
        <v>2</v>
      </c>
      <c r="AF37" s="2" t="s">
        <v>3</v>
      </c>
      <c r="AG37" s="2" t="s">
        <v>15136</v>
      </c>
      <c r="AI37" s="2" t="s">
        <v>15137</v>
      </c>
    </row>
    <row r="38" spans="1:35" x14ac:dyDescent="0.3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  <c r="K38">
        <f t="shared" si="0"/>
        <v>15949.199999999999</v>
      </c>
      <c r="AD38" s="2" t="s">
        <v>15135</v>
      </c>
      <c r="AE38">
        <f ca="1">SUM(OFFSET(B$30,-$AI38+1,0):B$30)</f>
        <v>295186</v>
      </c>
      <c r="AF38">
        <f ca="1">SUM(OFFSET(C$31,-$AI38+1,0):C$31)</f>
        <v>49357</v>
      </c>
      <c r="AG38">
        <f ca="1">AF38/AE38</f>
        <v>0.16720643932977852</v>
      </c>
      <c r="AI38">
        <v>24</v>
      </c>
    </row>
    <row r="39" spans="1:35" x14ac:dyDescent="0.3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  <c r="K39">
        <f t="shared" si="0"/>
        <v>10903.2</v>
      </c>
      <c r="AD39" s="2" t="s">
        <v>15134</v>
      </c>
      <c r="AE39">
        <f ca="1">SUM(B$31:OFFSET(B$31,$AI38-1,0))</f>
        <v>216475</v>
      </c>
      <c r="AF39">
        <f ca="1">SUM(C$32:OFFSET(C$32,$AI38-1,0))</f>
        <v>37278</v>
      </c>
      <c r="AG39">
        <f ca="1">AF39/AE39</f>
        <v>0.17220464256842591</v>
      </c>
    </row>
    <row r="40" spans="1:35" x14ac:dyDescent="0.3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  <c r="K40">
        <f t="shared" si="0"/>
        <v>6548.7999999999993</v>
      </c>
      <c r="AE40" s="2"/>
      <c r="AF40" s="2"/>
      <c r="AG40" s="2"/>
      <c r="AI40" s="2"/>
    </row>
    <row r="41" spans="1:35" x14ac:dyDescent="0.3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  <c r="K41">
        <f t="shared" si="0"/>
        <v>3917</v>
      </c>
      <c r="AD41" s="2"/>
    </row>
    <row r="42" spans="1:35" x14ac:dyDescent="0.3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  <c r="K42">
        <f t="shared" si="0"/>
        <v>2356</v>
      </c>
      <c r="AD42" s="2"/>
    </row>
    <row r="43" spans="1:35" x14ac:dyDescent="0.3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  <c r="K43">
        <f t="shared" si="0"/>
        <v>1640.2</v>
      </c>
    </row>
    <row r="44" spans="1:35" x14ac:dyDescent="0.3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  <c r="K44">
        <f t="shared" si="0"/>
        <v>1319</v>
      </c>
      <c r="AE44" s="2"/>
      <c r="AF44" s="2"/>
      <c r="AG44" s="2"/>
      <c r="AI44" s="2"/>
    </row>
    <row r="45" spans="1:35" x14ac:dyDescent="0.3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  <c r="K45">
        <f t="shared" si="0"/>
        <v>1099.1999999999998</v>
      </c>
      <c r="AD45" s="2"/>
    </row>
    <row r="46" spans="1:35" x14ac:dyDescent="0.3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  <c r="K46">
        <f t="shared" si="0"/>
        <v>939.19999999999993</v>
      </c>
      <c r="AD46" s="2"/>
    </row>
    <row r="47" spans="1:35" x14ac:dyDescent="0.3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  <c r="K47">
        <f t="shared" si="0"/>
        <v>863.6</v>
      </c>
    </row>
    <row r="48" spans="1:35" x14ac:dyDescent="0.3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  <c r="K48">
        <f t="shared" si="0"/>
        <v>852</v>
      </c>
      <c r="AE48" s="2"/>
      <c r="AF48" s="2"/>
      <c r="AG48" s="2"/>
      <c r="AI48" s="2"/>
    </row>
    <row r="49" spans="1:36" x14ac:dyDescent="0.3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  <c r="K49">
        <f t="shared" si="0"/>
        <v>927.8</v>
      </c>
      <c r="AD49" t="s">
        <v>15140</v>
      </c>
    </row>
    <row r="50" spans="1:36" x14ac:dyDescent="0.3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  <c r="K50">
        <f t="shared" si="0"/>
        <v>1008.2</v>
      </c>
      <c r="AE50" s="2" t="s">
        <v>2</v>
      </c>
      <c r="AF50" s="2" t="s">
        <v>3</v>
      </c>
      <c r="AG50" s="2" t="s">
        <v>15136</v>
      </c>
      <c r="AI50" s="2" t="s">
        <v>15137</v>
      </c>
      <c r="AJ50" s="2" t="s">
        <v>15139</v>
      </c>
    </row>
    <row r="51" spans="1:36" x14ac:dyDescent="0.3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  <c r="K51">
        <f t="shared" si="0"/>
        <v>1030.6000000000001</v>
      </c>
      <c r="AD51" s="2" t="s">
        <v>15135</v>
      </c>
      <c r="AE51">
        <f ca="1">SUM(OFFSET(OFFSET(B$30,-$AI51+1,0):B$30,$AJ51,0))</f>
        <v>258956</v>
      </c>
      <c r="AF51">
        <f ca="1">SUM(OFFSET(OFFSET(C$31,-$AI51+1,0):C$31,$AJ51,0))</f>
        <v>43321</v>
      </c>
      <c r="AG51">
        <f ca="1">AF51/AE51</f>
        <v>0.16729096834983551</v>
      </c>
      <c r="AI51">
        <v>12</v>
      </c>
      <c r="AJ51">
        <v>3</v>
      </c>
    </row>
    <row r="52" spans="1:36" x14ac:dyDescent="0.3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  <c r="K52">
        <f t="shared" si="0"/>
        <v>1086.8</v>
      </c>
      <c r="AD52" s="2" t="s">
        <v>15134</v>
      </c>
      <c r="AE52">
        <f ca="1">SUM(OFFSET(B$31:OFFSET(B$31,$AI51-1,0),$AJ51,0))</f>
        <v>115629</v>
      </c>
      <c r="AF52">
        <f ca="1">SUM(OFFSET(C$32:OFFSET(C$32,$AI51-1,0), $AJ51,0))</f>
        <v>20631</v>
      </c>
      <c r="AG52">
        <f ca="1">AF52/AE52</f>
        <v>0.17842409776094231</v>
      </c>
    </row>
    <row r="53" spans="1:36" x14ac:dyDescent="0.3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  <c r="K53">
        <f t="shared" si="0"/>
        <v>979.6</v>
      </c>
      <c r="AD53" s="2" t="s">
        <v>15142</v>
      </c>
      <c r="AG53">
        <f ca="1">AG52/AG51</f>
        <v>1.0665494946973193</v>
      </c>
    </row>
    <row r="54" spans="1:36" x14ac:dyDescent="0.3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  <c r="K54">
        <f t="shared" si="0"/>
        <v>801.6</v>
      </c>
      <c r="AD54" s="2"/>
    </row>
    <row r="55" spans="1:36" x14ac:dyDescent="0.3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  <c r="K55">
        <f t="shared" si="0"/>
        <v>728.6</v>
      </c>
      <c r="AD55" t="s">
        <v>15143</v>
      </c>
    </row>
    <row r="56" spans="1:36" x14ac:dyDescent="0.3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  <c r="K56">
        <f t="shared" si="0"/>
        <v>659.6</v>
      </c>
      <c r="AD56" t="s">
        <v>15144</v>
      </c>
      <c r="AE56" s="2"/>
      <c r="AF56" s="2"/>
      <c r="AG56" s="2"/>
      <c r="AI56" s="2"/>
    </row>
    <row r="57" spans="1:36" x14ac:dyDescent="0.3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  <c r="K57">
        <f t="shared" si="0"/>
        <v>501.4</v>
      </c>
      <c r="AD57" t="s">
        <v>15146</v>
      </c>
    </row>
    <row r="58" spans="1:36" x14ac:dyDescent="0.3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  <c r="K58">
        <f t="shared" si="0"/>
        <v>397.2</v>
      </c>
      <c r="AD58" t="s">
        <v>15145</v>
      </c>
    </row>
    <row r="59" spans="1:36" x14ac:dyDescent="0.3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  <c r="K59">
        <f t="shared" si="0"/>
        <v>346.2</v>
      </c>
    </row>
    <row r="60" spans="1:36" x14ac:dyDescent="0.3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  <c r="K60">
        <f t="shared" si="0"/>
        <v>363.4</v>
      </c>
      <c r="AE60" s="2"/>
      <c r="AF60" s="2"/>
      <c r="AG60" s="2"/>
      <c r="AI60" s="2"/>
    </row>
    <row r="61" spans="1:36" x14ac:dyDescent="0.3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  <c r="K61">
        <f t="shared" si="0"/>
        <v>450.20000000000005</v>
      </c>
      <c r="AD61" s="2"/>
    </row>
    <row r="62" spans="1:36" x14ac:dyDescent="0.3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  <c r="K62">
        <f t="shared" si="0"/>
        <v>562.20000000000005</v>
      </c>
      <c r="AD62" s="2"/>
    </row>
    <row r="63" spans="1:36" x14ac:dyDescent="0.3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  <c r="K63">
        <f t="shared" si="0"/>
        <v>900.6</v>
      </c>
    </row>
    <row r="64" spans="1:36" x14ac:dyDescent="0.3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  <c r="K64">
        <f t="shared" si="0"/>
        <v>1516.8000000000002</v>
      </c>
    </row>
    <row r="65" spans="1:11" x14ac:dyDescent="0.3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  <c r="K65">
        <f t="shared" si="0"/>
        <v>2289.8000000000002</v>
      </c>
    </row>
    <row r="66" spans="1:11" x14ac:dyDescent="0.3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  <c r="K66">
        <f t="shared" si="0"/>
        <v>3177.8</v>
      </c>
    </row>
    <row r="67" spans="1:11" x14ac:dyDescent="0.3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  <c r="K67">
        <f t="shared" si="0"/>
        <v>3958.6000000000004</v>
      </c>
    </row>
    <row r="68" spans="1:11" x14ac:dyDescent="0.3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  <c r="K68">
        <f t="shared" si="0"/>
        <v>4617.8</v>
      </c>
    </row>
    <row r="69" spans="1:11" x14ac:dyDescent="0.3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  <c r="K69">
        <f t="shared" si="0"/>
        <v>5061.8</v>
      </c>
    </row>
    <row r="70" spans="1:11" x14ac:dyDescent="0.3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  <c r="K70">
        <f t="shared" ref="K70:K133" si="1">0.2*B70+0.6*B69+0.2*B68</f>
        <v>5151.2000000000007</v>
      </c>
    </row>
    <row r="71" spans="1:11" x14ac:dyDescent="0.3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  <c r="K71">
        <f t="shared" si="1"/>
        <v>5157.3999999999996</v>
      </c>
    </row>
    <row r="72" spans="1:11" x14ac:dyDescent="0.3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  <c r="K72">
        <f t="shared" si="1"/>
        <v>4986</v>
      </c>
    </row>
    <row r="73" spans="1:11" x14ac:dyDescent="0.3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  <c r="K73">
        <f t="shared" si="1"/>
        <v>4472.2</v>
      </c>
    </row>
    <row r="74" spans="1:11" x14ac:dyDescent="0.3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  <c r="K74">
        <f t="shared" si="1"/>
        <v>4038.2</v>
      </c>
    </row>
    <row r="75" spans="1:11" x14ac:dyDescent="0.3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  <c r="K75">
        <f t="shared" si="1"/>
        <v>3817.7999999999997</v>
      </c>
    </row>
    <row r="76" spans="1:11" x14ac:dyDescent="0.3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  <c r="K76">
        <f t="shared" si="1"/>
        <v>3498.9999999999995</v>
      </c>
    </row>
    <row r="77" spans="1:11" x14ac:dyDescent="0.3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  <c r="K77">
        <f t="shared" si="1"/>
        <v>3097.2000000000003</v>
      </c>
    </row>
    <row r="78" spans="1:11" x14ac:dyDescent="0.3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  <c r="K78">
        <f t="shared" si="1"/>
        <v>3010.3999999999996</v>
      </c>
    </row>
    <row r="79" spans="1:11" x14ac:dyDescent="0.3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  <c r="K79">
        <f t="shared" si="1"/>
        <v>3263</v>
      </c>
    </row>
    <row r="80" spans="1:11" x14ac:dyDescent="0.3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  <c r="K80">
        <f t="shared" si="1"/>
        <v>3703.2</v>
      </c>
    </row>
    <row r="81" spans="1:11" x14ac:dyDescent="0.3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  <c r="K81">
        <f t="shared" si="1"/>
        <v>4030.3999999999996</v>
      </c>
    </row>
    <row r="82" spans="1:11" x14ac:dyDescent="0.3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  <c r="K82">
        <f t="shared" si="1"/>
        <v>4278.3999999999996</v>
      </c>
    </row>
    <row r="83" spans="1:11" x14ac:dyDescent="0.3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  <c r="K83">
        <f t="shared" si="1"/>
        <v>4488.6000000000004</v>
      </c>
    </row>
    <row r="84" spans="1:11" x14ac:dyDescent="0.3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  <c r="K84">
        <f t="shared" si="1"/>
        <v>4395.3999999999996</v>
      </c>
    </row>
    <row r="85" spans="1:11" x14ac:dyDescent="0.3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  <c r="K85">
        <f t="shared" si="1"/>
        <v>4548.6000000000004</v>
      </c>
    </row>
    <row r="86" spans="1:11" x14ac:dyDescent="0.3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  <c r="K86">
        <f t="shared" si="1"/>
        <v>7877.4</v>
      </c>
    </row>
    <row r="87" spans="1:11" x14ac:dyDescent="0.3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  <c r="K87">
        <f t="shared" si="1"/>
        <v>18632.400000000001</v>
      </c>
    </row>
    <row r="88" spans="1:11" x14ac:dyDescent="0.3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  <c r="K88">
        <f t="shared" si="1"/>
        <v>34002.800000000003</v>
      </c>
    </row>
    <row r="89" spans="1:11" x14ac:dyDescent="0.3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  <c r="K89">
        <f t="shared" si="1"/>
        <v>44086.400000000001</v>
      </c>
    </row>
    <row r="90" spans="1:11" x14ac:dyDescent="0.3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  <c r="K90">
        <f t="shared" si="1"/>
        <v>44662.8</v>
      </c>
    </row>
    <row r="91" spans="1:11" x14ac:dyDescent="0.3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  <c r="K91">
        <f t="shared" si="1"/>
        <v>36150</v>
      </c>
    </row>
    <row r="92" spans="1:11" x14ac:dyDescent="0.3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  <c r="K92">
        <f t="shared" si="1"/>
        <v>25087.599999999999</v>
      </c>
    </row>
    <row r="93" spans="1:11" x14ac:dyDescent="0.3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  <c r="K93">
        <f t="shared" si="1"/>
        <v>16298.8</v>
      </c>
    </row>
    <row r="94" spans="1:11" x14ac:dyDescent="0.3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  <c r="K94">
        <f t="shared" si="1"/>
        <v>10197.6</v>
      </c>
    </row>
    <row r="95" spans="1:11" x14ac:dyDescent="0.3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  <c r="K95">
        <f t="shared" si="1"/>
        <v>6243.6</v>
      </c>
    </row>
    <row r="96" spans="1:11" x14ac:dyDescent="0.3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  <c r="K96">
        <f t="shared" si="1"/>
        <v>3857.2</v>
      </c>
    </row>
    <row r="97" spans="1:11" x14ac:dyDescent="0.3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  <c r="K97">
        <f t="shared" si="1"/>
        <v>2566.6</v>
      </c>
    </row>
    <row r="98" spans="1:11" x14ac:dyDescent="0.3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  <c r="K98">
        <f t="shared" si="1"/>
        <v>1784.8000000000002</v>
      </c>
    </row>
    <row r="99" spans="1:11" x14ac:dyDescent="0.3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  <c r="K99">
        <f t="shared" si="1"/>
        <v>1315.4</v>
      </c>
    </row>
    <row r="100" spans="1:11" x14ac:dyDescent="0.3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  <c r="K100">
        <f t="shared" si="1"/>
        <v>1241.2</v>
      </c>
    </row>
    <row r="101" spans="1:11" x14ac:dyDescent="0.3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  <c r="K101">
        <f t="shared" si="1"/>
        <v>1592.9999999999998</v>
      </c>
    </row>
    <row r="102" spans="1:11" x14ac:dyDescent="0.3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  <c r="K102">
        <f t="shared" si="1"/>
        <v>2214</v>
      </c>
    </row>
    <row r="103" spans="1:11" x14ac:dyDescent="0.3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  <c r="K103">
        <f t="shared" si="1"/>
        <v>3008</v>
      </c>
    </row>
    <row r="104" spans="1:11" x14ac:dyDescent="0.3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  <c r="K104">
        <f t="shared" si="1"/>
        <v>4263.2</v>
      </c>
    </row>
    <row r="105" spans="1:11" x14ac:dyDescent="0.3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  <c r="K105">
        <f t="shared" si="1"/>
        <v>5534.8</v>
      </c>
    </row>
    <row r="106" spans="1:11" x14ac:dyDescent="0.3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  <c r="K106">
        <f t="shared" si="1"/>
        <v>6777</v>
      </c>
    </row>
    <row r="107" spans="1:11" x14ac:dyDescent="0.3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  <c r="K107">
        <f t="shared" si="1"/>
        <v>8101.6</v>
      </c>
    </row>
    <row r="108" spans="1:11" x14ac:dyDescent="0.3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  <c r="K108">
        <f t="shared" si="1"/>
        <v>8326.8000000000011</v>
      </c>
    </row>
    <row r="109" spans="1:11" x14ac:dyDescent="0.3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  <c r="K109">
        <f t="shared" si="1"/>
        <v>8323.7999999999993</v>
      </c>
    </row>
    <row r="110" spans="1:11" x14ac:dyDescent="0.3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  <c r="K110">
        <f t="shared" si="1"/>
        <v>8232.1999999999989</v>
      </c>
    </row>
    <row r="111" spans="1:11" x14ac:dyDescent="0.3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  <c r="K111">
        <f t="shared" si="1"/>
        <v>8380.4</v>
      </c>
    </row>
    <row r="112" spans="1:11" x14ac:dyDescent="0.3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  <c r="K112">
        <f t="shared" si="1"/>
        <v>9100.8000000000011</v>
      </c>
    </row>
    <row r="113" spans="1:11" x14ac:dyDescent="0.3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  <c r="K113">
        <f t="shared" si="1"/>
        <v>10489.4</v>
      </c>
    </row>
    <row r="114" spans="1:11" x14ac:dyDescent="0.3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  <c r="K114">
        <f t="shared" si="1"/>
        <v>11555.2</v>
      </c>
    </row>
    <row r="115" spans="1:11" x14ac:dyDescent="0.3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  <c r="K115">
        <f t="shared" si="1"/>
        <v>12900.999999999998</v>
      </c>
    </row>
    <row r="116" spans="1:11" x14ac:dyDescent="0.3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  <c r="K116">
        <f t="shared" si="1"/>
        <v>14029.400000000001</v>
      </c>
    </row>
    <row r="117" spans="1:11" x14ac:dyDescent="0.3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  <c r="K117">
        <f t="shared" si="1"/>
        <v>13909.6</v>
      </c>
    </row>
    <row r="118" spans="1:11" x14ac:dyDescent="0.3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  <c r="K118">
        <f t="shared" si="1"/>
        <v>13640.6</v>
      </c>
    </row>
    <row r="119" spans="1:11" x14ac:dyDescent="0.3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  <c r="K119">
        <f t="shared" si="1"/>
        <v>12822.6</v>
      </c>
    </row>
    <row r="120" spans="1:11" x14ac:dyDescent="0.3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  <c r="K120">
        <f t="shared" si="1"/>
        <v>11616.4</v>
      </c>
    </row>
    <row r="121" spans="1:11" x14ac:dyDescent="0.3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  <c r="K121">
        <f t="shared" si="1"/>
        <v>10545.199999999999</v>
      </c>
    </row>
    <row r="122" spans="1:11" x14ac:dyDescent="0.3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  <c r="K122">
        <f t="shared" si="1"/>
        <v>9716.4000000000015</v>
      </c>
    </row>
    <row r="123" spans="1:11" x14ac:dyDescent="0.3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  <c r="K123">
        <f t="shared" si="1"/>
        <v>8867.4</v>
      </c>
    </row>
    <row r="124" spans="1:11" x14ac:dyDescent="0.3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  <c r="K124">
        <f t="shared" si="1"/>
        <v>8544.7999999999993</v>
      </c>
    </row>
    <row r="125" spans="1:11" x14ac:dyDescent="0.3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  <c r="K125">
        <f t="shared" si="1"/>
        <v>8277.6</v>
      </c>
    </row>
    <row r="126" spans="1:11" x14ac:dyDescent="0.3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  <c r="K126">
        <f t="shared" si="1"/>
        <v>8073</v>
      </c>
    </row>
    <row r="127" spans="1:11" x14ac:dyDescent="0.3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  <c r="K127">
        <f t="shared" si="1"/>
        <v>8597</v>
      </c>
    </row>
    <row r="128" spans="1:11" x14ac:dyDescent="0.3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  <c r="K128">
        <f t="shared" si="1"/>
        <v>9453</v>
      </c>
    </row>
    <row r="129" spans="1:11" x14ac:dyDescent="0.3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  <c r="K129">
        <f t="shared" si="1"/>
        <v>10236.199999999999</v>
      </c>
    </row>
    <row r="130" spans="1:11" x14ac:dyDescent="0.3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  <c r="K130">
        <f t="shared" si="1"/>
        <v>11092.6</v>
      </c>
    </row>
    <row r="131" spans="1:11" x14ac:dyDescent="0.3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  <c r="K131">
        <f t="shared" si="1"/>
        <v>11007</v>
      </c>
    </row>
    <row r="132" spans="1:11" x14ac:dyDescent="0.3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  <c r="K132">
        <f t="shared" si="1"/>
        <v>10678</v>
      </c>
    </row>
    <row r="133" spans="1:11" x14ac:dyDescent="0.3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  <c r="K133">
        <f t="shared" si="1"/>
        <v>11270.4</v>
      </c>
    </row>
    <row r="134" spans="1:11" x14ac:dyDescent="0.3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  <c r="K134">
        <f t="shared" ref="K134:K169" si="2">0.2*B134+0.6*B133+0.2*B132</f>
        <v>13778.6</v>
      </c>
    </row>
    <row r="135" spans="1:11" x14ac:dyDescent="0.3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  <c r="K135">
        <f t="shared" si="2"/>
        <v>17109.199999999997</v>
      </c>
    </row>
    <row r="136" spans="1:11" x14ac:dyDescent="0.3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  <c r="K136">
        <f t="shared" si="2"/>
        <v>18310</v>
      </c>
    </row>
    <row r="137" spans="1:11" x14ac:dyDescent="0.3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  <c r="K137">
        <f t="shared" si="2"/>
        <v>17462.800000000003</v>
      </c>
    </row>
    <row r="138" spans="1:11" x14ac:dyDescent="0.3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  <c r="K138">
        <f t="shared" si="2"/>
        <v>16877.400000000001</v>
      </c>
    </row>
    <row r="139" spans="1:11" x14ac:dyDescent="0.3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  <c r="K139">
        <f t="shared" si="2"/>
        <v>18181.2</v>
      </c>
    </row>
    <row r="140" spans="1:11" x14ac:dyDescent="0.3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  <c r="K140">
        <f t="shared" si="2"/>
        <v>18355.599999999999</v>
      </c>
    </row>
    <row r="141" spans="1:11" x14ac:dyDescent="0.3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  <c r="K141">
        <f t="shared" si="2"/>
        <v>15302.6</v>
      </c>
    </row>
    <row r="142" spans="1:11" x14ac:dyDescent="0.3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  <c r="K142">
        <f t="shared" si="2"/>
        <v>12704.8</v>
      </c>
    </row>
    <row r="143" spans="1:11" x14ac:dyDescent="0.3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  <c r="K143">
        <f t="shared" si="2"/>
        <v>11455.400000000001</v>
      </c>
    </row>
    <row r="144" spans="1:11" x14ac:dyDescent="0.3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  <c r="K144">
        <f t="shared" si="2"/>
        <v>10868.199999999999</v>
      </c>
    </row>
    <row r="145" spans="1:11" x14ac:dyDescent="0.3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  <c r="K145">
        <f t="shared" si="2"/>
        <v>10553.6</v>
      </c>
    </row>
    <row r="146" spans="1:11" x14ac:dyDescent="0.3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  <c r="K146">
        <f t="shared" si="2"/>
        <v>10487.2</v>
      </c>
    </row>
    <row r="147" spans="1:11" x14ac:dyDescent="0.3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  <c r="K147">
        <f t="shared" si="2"/>
        <v>10494.400000000001</v>
      </c>
    </row>
    <row r="148" spans="1:11" x14ac:dyDescent="0.3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  <c r="K148">
        <f t="shared" si="2"/>
        <v>9806.7999999999993</v>
      </c>
    </row>
    <row r="149" spans="1:11" x14ac:dyDescent="0.3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  <c r="K149">
        <f t="shared" si="2"/>
        <v>8480.6</v>
      </c>
    </row>
    <row r="150" spans="1:11" x14ac:dyDescent="0.3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  <c r="K150">
        <f t="shared" si="2"/>
        <v>7669.2000000000007</v>
      </c>
    </row>
    <row r="151" spans="1:11" x14ac:dyDescent="0.3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  <c r="K151">
        <f t="shared" si="2"/>
        <v>7078.8</v>
      </c>
    </row>
    <row r="152" spans="1:11" x14ac:dyDescent="0.3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  <c r="K152">
        <f t="shared" si="2"/>
        <v>6405</v>
      </c>
    </row>
    <row r="153" spans="1:11" x14ac:dyDescent="0.3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  <c r="K153">
        <f t="shared" si="2"/>
        <v>5841</v>
      </c>
    </row>
    <row r="154" spans="1:11" x14ac:dyDescent="0.3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  <c r="K154">
        <f t="shared" si="2"/>
        <v>5256.8</v>
      </c>
    </row>
    <row r="155" spans="1:11" x14ac:dyDescent="0.3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  <c r="K155">
        <f t="shared" si="2"/>
        <v>4756.2</v>
      </c>
    </row>
    <row r="156" spans="1:11" x14ac:dyDescent="0.3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  <c r="K156">
        <f t="shared" si="2"/>
        <v>4310.6000000000004</v>
      </c>
    </row>
    <row r="157" spans="1:11" x14ac:dyDescent="0.3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  <c r="K157">
        <f t="shared" si="2"/>
        <v>3948.4</v>
      </c>
    </row>
    <row r="158" spans="1:11" x14ac:dyDescent="0.3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  <c r="K158">
        <f t="shared" si="2"/>
        <v>3420.8</v>
      </c>
    </row>
    <row r="159" spans="1:11" x14ac:dyDescent="0.3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  <c r="K159">
        <f t="shared" si="2"/>
        <v>2813.4</v>
      </c>
    </row>
    <row r="160" spans="1:11" x14ac:dyDescent="0.3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  <c r="K160">
        <f t="shared" si="2"/>
        <v>2655.2</v>
      </c>
    </row>
    <row r="161" spans="1:11" x14ac:dyDescent="0.3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  <c r="K161">
        <f t="shared" si="2"/>
        <v>2614.4</v>
      </c>
    </row>
    <row r="162" spans="1:11" x14ac:dyDescent="0.3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  <c r="K162">
        <f t="shared" si="2"/>
        <v>2502.8000000000002</v>
      </c>
    </row>
    <row r="163" spans="1:11" x14ac:dyDescent="0.3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  <c r="K163">
        <f t="shared" si="2"/>
        <v>2563.1999999999998</v>
      </c>
    </row>
    <row r="164" spans="1:11" x14ac:dyDescent="0.3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  <c r="K164">
        <f t="shared" si="2"/>
        <v>2635.2</v>
      </c>
    </row>
    <row r="165" spans="1:11" x14ac:dyDescent="0.3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  <c r="K165">
        <f t="shared" si="2"/>
        <v>2611.6000000000004</v>
      </c>
    </row>
    <row r="166" spans="1:11" x14ac:dyDescent="0.3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  <c r="K166">
        <f t="shared" si="2"/>
        <v>2735.8</v>
      </c>
    </row>
    <row r="167" spans="1:11" x14ac:dyDescent="0.3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  <c r="K167">
        <f t="shared" si="2"/>
        <v>3023.3999999999996</v>
      </c>
    </row>
    <row r="168" spans="1:11" x14ac:dyDescent="0.3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  <c r="K168">
        <f t="shared" si="2"/>
        <v>3472.6</v>
      </c>
    </row>
    <row r="169" spans="1:11" x14ac:dyDescent="0.3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  <c r="K169">
        <f t="shared" si="2"/>
        <v>4192</v>
      </c>
    </row>
  </sheetData>
  <hyperlinks>
    <hyperlink ref="AD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4.5" x14ac:dyDescent="0.35"/>
  <cols>
    <col min="1" max="1" width="12.7265625" customWidth="1"/>
  </cols>
  <sheetData>
    <row r="1" spans="1:4" x14ac:dyDescent="0.35">
      <c r="B1" t="s">
        <v>5</v>
      </c>
    </row>
    <row r="2" spans="1:4" x14ac:dyDescent="0.35">
      <c r="A2" s="1">
        <v>44199</v>
      </c>
      <c r="D2" t="s">
        <v>15128</v>
      </c>
    </row>
    <row r="3" spans="1:4" x14ac:dyDescent="0.35">
      <c r="A3" s="1">
        <v>44206</v>
      </c>
    </row>
    <row r="4" spans="1:4" x14ac:dyDescent="0.35">
      <c r="A4" s="1">
        <v>44213</v>
      </c>
    </row>
    <row r="5" spans="1:4" x14ac:dyDescent="0.35">
      <c r="A5" s="1">
        <v>44220</v>
      </c>
    </row>
    <row r="6" spans="1:4" x14ac:dyDescent="0.35">
      <c r="A6" s="1">
        <v>44227</v>
      </c>
    </row>
    <row r="7" spans="1:4" x14ac:dyDescent="0.35">
      <c r="A7" s="1">
        <v>44234</v>
      </c>
    </row>
    <row r="8" spans="1:4" x14ac:dyDescent="0.35">
      <c r="A8" s="1">
        <v>44241</v>
      </c>
    </row>
    <row r="9" spans="1:4" x14ac:dyDescent="0.35">
      <c r="A9" s="1">
        <v>44248</v>
      </c>
    </row>
    <row r="10" spans="1:4" x14ac:dyDescent="0.35">
      <c r="A10" s="1">
        <v>44255</v>
      </c>
    </row>
    <row r="11" spans="1:4" x14ac:dyDescent="0.35">
      <c r="A11" s="1">
        <v>44262</v>
      </c>
    </row>
    <row r="12" spans="1:4" x14ac:dyDescent="0.35">
      <c r="A12" s="1">
        <v>44269</v>
      </c>
    </row>
    <row r="13" spans="1:4" x14ac:dyDescent="0.35">
      <c r="A13" s="1">
        <v>44276</v>
      </c>
    </row>
    <row r="14" spans="1:4" x14ac:dyDescent="0.35">
      <c r="A14" s="1">
        <v>44283</v>
      </c>
    </row>
    <row r="15" spans="1:4" x14ac:dyDescent="0.35">
      <c r="A15" s="1">
        <v>44290</v>
      </c>
    </row>
    <row r="16" spans="1:4" x14ac:dyDescent="0.35">
      <c r="A16" s="1">
        <v>44297</v>
      </c>
    </row>
    <row r="17" spans="1:2" x14ac:dyDescent="0.35">
      <c r="A17" s="1">
        <v>44304</v>
      </c>
    </row>
    <row r="18" spans="1:2" x14ac:dyDescent="0.35">
      <c r="A18" s="1">
        <v>44311</v>
      </c>
    </row>
    <row r="19" spans="1:2" x14ac:dyDescent="0.35">
      <c r="A19" s="1">
        <v>44318</v>
      </c>
    </row>
    <row r="20" spans="1:2" x14ac:dyDescent="0.35">
      <c r="A20" s="1">
        <v>44325</v>
      </c>
    </row>
    <row r="21" spans="1:2" x14ac:dyDescent="0.35">
      <c r="A21" s="1">
        <v>44332</v>
      </c>
    </row>
    <row r="22" spans="1:2" x14ac:dyDescent="0.35">
      <c r="A22" s="1">
        <v>44339</v>
      </c>
    </row>
    <row r="23" spans="1:2" x14ac:dyDescent="0.35">
      <c r="A23" s="1">
        <v>44346</v>
      </c>
      <c r="B23">
        <v>5764</v>
      </c>
    </row>
    <row r="24" spans="1:2" x14ac:dyDescent="0.35">
      <c r="A24" s="1">
        <v>44353</v>
      </c>
      <c r="B24">
        <v>5252</v>
      </c>
    </row>
    <row r="25" spans="1:2" x14ac:dyDescent="0.35">
      <c r="A25" s="1">
        <v>44360</v>
      </c>
      <c r="B25">
        <v>5386</v>
      </c>
    </row>
    <row r="26" spans="1:2" x14ac:dyDescent="0.35">
      <c r="A26" s="1">
        <v>44367</v>
      </c>
      <c r="B26">
        <v>5416</v>
      </c>
    </row>
    <row r="27" spans="1:2" x14ac:dyDescent="0.35">
      <c r="A27" s="1">
        <v>44374</v>
      </c>
      <c r="B27">
        <v>5335</v>
      </c>
    </row>
    <row r="28" spans="1:2" x14ac:dyDescent="0.35">
      <c r="A28" s="1">
        <v>44381</v>
      </c>
      <c r="B28">
        <v>5552</v>
      </c>
    </row>
    <row r="29" spans="1:2" x14ac:dyDescent="0.35">
      <c r="A29" s="1">
        <v>44388</v>
      </c>
      <c r="B29">
        <v>5501</v>
      </c>
    </row>
    <row r="30" spans="1:2" x14ac:dyDescent="0.35">
      <c r="A30" s="1">
        <v>44395</v>
      </c>
      <c r="B30">
        <v>5371</v>
      </c>
    </row>
    <row r="31" spans="1:2" x14ac:dyDescent="0.35">
      <c r="A31" s="1">
        <v>44402</v>
      </c>
      <c r="B31">
        <v>5420</v>
      </c>
    </row>
    <row r="32" spans="1:2" x14ac:dyDescent="0.35">
      <c r="A32" s="1">
        <v>44409</v>
      </c>
      <c r="B32">
        <v>5204</v>
      </c>
    </row>
    <row r="33" spans="1:2" x14ac:dyDescent="0.35">
      <c r="A33" s="1">
        <v>44416</v>
      </c>
      <c r="B33">
        <v>5143</v>
      </c>
    </row>
    <row r="34" spans="1:2" x14ac:dyDescent="0.35">
      <c r="A34" s="1">
        <v>44423</v>
      </c>
      <c r="B34">
        <v>5455</v>
      </c>
    </row>
    <row r="35" spans="1:2" x14ac:dyDescent="0.35">
      <c r="A35" s="1">
        <v>44430</v>
      </c>
      <c r="B35">
        <v>5366</v>
      </c>
    </row>
    <row r="36" spans="1:2" x14ac:dyDescent="0.35">
      <c r="A36" s="1">
        <v>44437</v>
      </c>
      <c r="B36">
        <v>5467</v>
      </c>
    </row>
    <row r="37" spans="1:2" x14ac:dyDescent="0.35">
      <c r="A37" s="1">
        <v>44444</v>
      </c>
      <c r="B37">
        <v>5178</v>
      </c>
    </row>
    <row r="38" spans="1:2" x14ac:dyDescent="0.35">
      <c r="A38" s="1">
        <v>44451</v>
      </c>
      <c r="B38">
        <v>5114</v>
      </c>
    </row>
    <row r="39" spans="1:2" x14ac:dyDescent="0.35">
      <c r="A39" s="1">
        <v>44458</v>
      </c>
      <c r="B39">
        <v>5062</v>
      </c>
    </row>
    <row r="40" spans="1:2" x14ac:dyDescent="0.35">
      <c r="A40" s="1">
        <v>44465</v>
      </c>
      <c r="B40">
        <v>5088</v>
      </c>
    </row>
    <row r="41" spans="1:2" x14ac:dyDescent="0.35">
      <c r="A41" s="1">
        <v>44472</v>
      </c>
      <c r="B41">
        <v>5034</v>
      </c>
    </row>
    <row r="42" spans="1:2" x14ac:dyDescent="0.35">
      <c r="A42" s="1">
        <v>44479</v>
      </c>
      <c r="B42">
        <v>5182</v>
      </c>
    </row>
    <row r="43" spans="1:2" x14ac:dyDescent="0.35">
      <c r="A43" s="1">
        <v>44486</v>
      </c>
      <c r="B43">
        <v>5082</v>
      </c>
    </row>
    <row r="44" spans="1:2" x14ac:dyDescent="0.35">
      <c r="A44" s="1">
        <v>44493</v>
      </c>
      <c r="B44">
        <v>5272</v>
      </c>
    </row>
    <row r="45" spans="1:2" x14ac:dyDescent="0.35">
      <c r="A45" s="1">
        <v>44500</v>
      </c>
      <c r="B45">
        <v>5167</v>
      </c>
    </row>
    <row r="46" spans="1:2" x14ac:dyDescent="0.35">
      <c r="A46" s="1">
        <v>44507</v>
      </c>
      <c r="B46">
        <v>5381</v>
      </c>
    </row>
    <row r="47" spans="1:2" x14ac:dyDescent="0.35">
      <c r="A47" s="1">
        <v>44514</v>
      </c>
      <c r="B47">
        <v>5340</v>
      </c>
    </row>
    <row r="48" spans="1:2" x14ac:dyDescent="0.35">
      <c r="A48" s="1">
        <v>44521</v>
      </c>
      <c r="B48">
        <v>5413</v>
      </c>
    </row>
    <row r="49" spans="1:2" x14ac:dyDescent="0.35">
      <c r="A49" s="1">
        <v>44528</v>
      </c>
      <c r="B49">
        <v>5856</v>
      </c>
    </row>
    <row r="50" spans="1:2" x14ac:dyDescent="0.35">
      <c r="A50" s="1">
        <v>44535</v>
      </c>
      <c r="B50">
        <v>6185</v>
      </c>
    </row>
    <row r="51" spans="1:2" x14ac:dyDescent="0.35">
      <c r="A51" s="1">
        <v>44542</v>
      </c>
      <c r="B51">
        <v>6046</v>
      </c>
    </row>
    <row r="52" spans="1:2" x14ac:dyDescent="0.35">
      <c r="A52" s="1">
        <v>44549</v>
      </c>
      <c r="B52">
        <v>5930</v>
      </c>
    </row>
    <row r="53" spans="1:2" x14ac:dyDescent="0.3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0.54340377131911199</v>
      </c>
    </row>
    <row r="5" spans="1:2" x14ac:dyDescent="0.35">
      <c r="A5" s="1">
        <v>43996</v>
      </c>
      <c r="B5">
        <v>1.3757818436943301</v>
      </c>
    </row>
    <row r="6" spans="1:2" x14ac:dyDescent="0.35">
      <c r="A6" s="1">
        <v>44003</v>
      </c>
      <c r="B6">
        <v>1.4650707981324</v>
      </c>
    </row>
    <row r="7" spans="1:2" x14ac:dyDescent="0.35">
      <c r="A7" s="1">
        <v>44010</v>
      </c>
      <c r="B7">
        <v>1.2937457536563799</v>
      </c>
    </row>
    <row r="8" spans="1:2" x14ac:dyDescent="0.35">
      <c r="A8" s="1">
        <v>44017</v>
      </c>
      <c r="B8">
        <v>1.2182413339270599</v>
      </c>
    </row>
    <row r="9" spans="1:2" x14ac:dyDescent="0.35">
      <c r="A9" s="1">
        <v>44024</v>
      </c>
      <c r="B9">
        <v>1.0954274393468699</v>
      </c>
    </row>
    <row r="10" spans="1:2" x14ac:dyDescent="0.35">
      <c r="A10" s="1">
        <v>44031</v>
      </c>
      <c r="B10">
        <v>1.0490257178286899</v>
      </c>
    </row>
    <row r="11" spans="1:2" x14ac:dyDescent="0.35">
      <c r="A11" s="1">
        <v>44038</v>
      </c>
      <c r="B11">
        <v>1.1176188834129599</v>
      </c>
    </row>
    <row r="12" spans="1:2" x14ac:dyDescent="0.35">
      <c r="A12" s="1">
        <v>44045</v>
      </c>
      <c r="B12">
        <v>1.09992260701814</v>
      </c>
    </row>
    <row r="13" spans="1:2" x14ac:dyDescent="0.35">
      <c r="A13" s="1">
        <v>44052</v>
      </c>
      <c r="B13">
        <v>1.1028981444325301</v>
      </c>
    </row>
    <row r="14" spans="1:2" x14ac:dyDescent="0.35">
      <c r="A14" s="1">
        <v>44059</v>
      </c>
      <c r="B14">
        <v>1.0331372997355499</v>
      </c>
    </row>
    <row r="15" spans="1:2" x14ac:dyDescent="0.35">
      <c r="A15" s="1">
        <v>44066</v>
      </c>
      <c r="B15">
        <v>1.10259629137228</v>
      </c>
    </row>
    <row r="16" spans="1:2" x14ac:dyDescent="0.35">
      <c r="A16" s="1">
        <v>44073</v>
      </c>
      <c r="B16">
        <v>1.0852235152887999</v>
      </c>
    </row>
    <row r="17" spans="1:2" x14ac:dyDescent="0.35">
      <c r="A17" s="1">
        <v>44080</v>
      </c>
      <c r="B17">
        <v>1.01482287887946</v>
      </c>
    </row>
    <row r="18" spans="1:2" x14ac:dyDescent="0.35">
      <c r="A18" s="1">
        <v>44087</v>
      </c>
      <c r="B18">
        <v>0.96020910679882598</v>
      </c>
    </row>
    <row r="19" spans="1:2" x14ac:dyDescent="0.35">
      <c r="A19" s="1">
        <v>44094</v>
      </c>
      <c r="B19">
        <v>0.99712678899497198</v>
      </c>
    </row>
    <row r="20" spans="1:2" x14ac:dyDescent="0.35">
      <c r="A20" s="1">
        <v>44101</v>
      </c>
      <c r="B20">
        <v>0.96224288579676498</v>
      </c>
    </row>
    <row r="21" spans="1:2" x14ac:dyDescent="0.35">
      <c r="A21" s="1">
        <v>44108</v>
      </c>
      <c r="B21">
        <v>0.95732939632029501</v>
      </c>
    </row>
    <row r="22" spans="1:2" x14ac:dyDescent="0.35">
      <c r="A22" s="1">
        <v>44115</v>
      </c>
      <c r="B22">
        <v>0.96640552303633398</v>
      </c>
    </row>
    <row r="23" spans="1:2" x14ac:dyDescent="0.35">
      <c r="A23" s="1">
        <v>44122</v>
      </c>
      <c r="B23">
        <v>1.0545308843540999</v>
      </c>
    </row>
    <row r="24" spans="1:2" x14ac:dyDescent="0.35">
      <c r="A24" s="1">
        <v>44129</v>
      </c>
      <c r="B24">
        <v>1.0150903272890499</v>
      </c>
    </row>
    <row r="25" spans="1:2" x14ac:dyDescent="0.35">
      <c r="A25" s="1">
        <v>44136</v>
      </c>
      <c r="B25">
        <v>0.97580235007293803</v>
      </c>
    </row>
    <row r="26" spans="1:2" x14ac:dyDescent="0.35">
      <c r="A26" s="1">
        <v>44143</v>
      </c>
      <c r="B26">
        <v>1.02111603534823</v>
      </c>
    </row>
    <row r="27" spans="1:2" x14ac:dyDescent="0.35">
      <c r="A27" s="1">
        <v>44150</v>
      </c>
      <c r="B27">
        <v>0.97243102295922501</v>
      </c>
    </row>
    <row r="28" spans="1:2" x14ac:dyDescent="0.35">
      <c r="A28" s="1">
        <v>44157</v>
      </c>
      <c r="B28">
        <v>1.004173202649</v>
      </c>
    </row>
    <row r="29" spans="1:2" x14ac:dyDescent="0.35">
      <c r="A29" s="1">
        <v>44164</v>
      </c>
      <c r="B29">
        <v>1.08601115723776</v>
      </c>
    </row>
    <row r="30" spans="1:2" x14ac:dyDescent="0.35">
      <c r="A30" s="1">
        <v>44171</v>
      </c>
      <c r="B30">
        <v>1.0828873312554701</v>
      </c>
    </row>
    <row r="31" spans="1:2" x14ac:dyDescent="0.35">
      <c r="A31" s="1">
        <v>44178</v>
      </c>
      <c r="B31">
        <v>1.1052853684075601</v>
      </c>
    </row>
    <row r="32" spans="1:2" x14ac:dyDescent="0.35">
      <c r="A32" s="1">
        <v>44185</v>
      </c>
      <c r="B32">
        <v>1.0897871738763101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1.1123752816558099</v>
      </c>
    </row>
    <row r="35" spans="1:2" x14ac:dyDescent="0.35">
      <c r="A35" s="1">
        <v>44206</v>
      </c>
      <c r="B35">
        <v>1.1409680882647499</v>
      </c>
    </row>
    <row r="36" spans="1:2" x14ac:dyDescent="0.35">
      <c r="A36" s="1">
        <v>44213</v>
      </c>
      <c r="B36">
        <v>1.10957123369323</v>
      </c>
    </row>
    <row r="37" spans="1:2" x14ac:dyDescent="0.35">
      <c r="A37" s="1">
        <v>44220</v>
      </c>
      <c r="B37">
        <v>1.0921027401991701</v>
      </c>
    </row>
    <row r="38" spans="1:2" x14ac:dyDescent="0.35">
      <c r="A38" s="1">
        <v>44227</v>
      </c>
      <c r="B38">
        <v>1.07301465276193</v>
      </c>
    </row>
    <row r="39" spans="1:2" x14ac:dyDescent="0.35">
      <c r="A39" s="1">
        <v>44234</v>
      </c>
      <c r="B39">
        <v>1.14486991895673</v>
      </c>
    </row>
    <row r="40" spans="1:2" x14ac:dyDescent="0.35">
      <c r="A40" s="1">
        <v>44241</v>
      </c>
      <c r="B40">
        <v>1.18422662768331</v>
      </c>
    </row>
    <row r="41" spans="1:2" x14ac:dyDescent="0.35">
      <c r="A41" s="1">
        <v>44248</v>
      </c>
      <c r="B41">
        <v>1.1242728258919401</v>
      </c>
    </row>
    <row r="42" spans="1:2" x14ac:dyDescent="0.35">
      <c r="A42" s="1">
        <v>44255</v>
      </c>
      <c r="B42">
        <v>1.5853152764131799</v>
      </c>
    </row>
    <row r="43" spans="1:2" x14ac:dyDescent="0.35">
      <c r="A43" s="1">
        <v>44262</v>
      </c>
      <c r="B43">
        <v>1.4708154735058101</v>
      </c>
    </row>
    <row r="44" spans="1:2" x14ac:dyDescent="0.35">
      <c r="A44" s="1">
        <v>44269</v>
      </c>
      <c r="B44">
        <v>1.21114383327412</v>
      </c>
    </row>
    <row r="45" spans="1:2" x14ac:dyDescent="0.35">
      <c r="A45" s="1">
        <v>44276</v>
      </c>
      <c r="B45">
        <v>1.0447065426045099</v>
      </c>
    </row>
    <row r="46" spans="1:2" x14ac:dyDescent="0.35">
      <c r="A46" s="1">
        <v>44283</v>
      </c>
      <c r="B46">
        <v>1.21461274579885</v>
      </c>
    </row>
    <row r="47" spans="1:2" x14ac:dyDescent="0.35">
      <c r="A47" s="1">
        <v>44290</v>
      </c>
      <c r="B47">
        <v>0.67722723191876599</v>
      </c>
    </row>
    <row r="48" spans="1:2" x14ac:dyDescent="0.35">
      <c r="A48" s="1">
        <v>44297</v>
      </c>
      <c r="B48">
        <v>1.10857340527951</v>
      </c>
    </row>
    <row r="49" spans="1:2" x14ac:dyDescent="0.35">
      <c r="A49" s="1">
        <v>44304</v>
      </c>
      <c r="B49">
        <v>0.83707058728332795</v>
      </c>
    </row>
    <row r="50" spans="1:2" x14ac:dyDescent="0.35">
      <c r="A50" s="1">
        <v>44311</v>
      </c>
      <c r="B50">
        <v>0.83642806193536101</v>
      </c>
    </row>
    <row r="51" spans="1:2" x14ac:dyDescent="0.35">
      <c r="A51" s="1">
        <v>44318</v>
      </c>
      <c r="B51">
        <v>0.74835785154939405</v>
      </c>
    </row>
    <row r="52" spans="1:2" x14ac:dyDescent="0.35">
      <c r="A52" s="1">
        <v>44325</v>
      </c>
      <c r="B52">
        <v>0.68591620442729995</v>
      </c>
    </row>
    <row r="53" spans="1:2" x14ac:dyDescent="0.35">
      <c r="A53" s="1">
        <v>44332</v>
      </c>
      <c r="B53">
        <v>0.66840034595651299</v>
      </c>
    </row>
    <row r="54" spans="1:2" x14ac:dyDescent="0.35">
      <c r="A54" s="1">
        <v>44339</v>
      </c>
      <c r="B54">
        <v>0.84948219800689495</v>
      </c>
    </row>
    <row r="55" spans="1:2" x14ac:dyDescent="0.35">
      <c r="A55" s="1">
        <v>44346</v>
      </c>
      <c r="B55">
        <v>0.70923214238209298</v>
      </c>
    </row>
    <row r="56" spans="1:2" x14ac:dyDescent="0.35">
      <c r="A56" s="1">
        <v>44353</v>
      </c>
      <c r="B56">
        <v>0.73221749579326301</v>
      </c>
    </row>
    <row r="57" spans="1:2" x14ac:dyDescent="0.35">
      <c r="A57" s="1">
        <v>44360</v>
      </c>
      <c r="B57">
        <v>0.76530527630224698</v>
      </c>
    </row>
    <row r="58" spans="1:2" x14ac:dyDescent="0.35">
      <c r="A58" s="1">
        <v>44367</v>
      </c>
      <c r="B58">
        <v>0.55332562197569701</v>
      </c>
    </row>
    <row r="59" spans="1:2" x14ac:dyDescent="0.35">
      <c r="A59" s="1">
        <v>44374</v>
      </c>
      <c r="B59">
        <v>0.90362312206685902</v>
      </c>
    </row>
    <row r="60" spans="1:2" x14ac:dyDescent="0.35">
      <c r="A60" s="1">
        <v>44381</v>
      </c>
      <c r="B60">
        <v>1.01377336273312</v>
      </c>
    </row>
    <row r="61" spans="1:2" x14ac:dyDescent="0.35">
      <c r="A61" s="1">
        <v>44388</v>
      </c>
      <c r="B61">
        <v>0.83535229613381401</v>
      </c>
    </row>
    <row r="62" spans="1:2" x14ac:dyDescent="0.35">
      <c r="A62" s="1">
        <v>44395</v>
      </c>
      <c r="B62">
        <v>0.66008442429261804</v>
      </c>
    </row>
    <row r="63" spans="1:2" x14ac:dyDescent="0.35">
      <c r="A63" s="1">
        <v>44402</v>
      </c>
      <c r="B63">
        <v>0.50292146612770905</v>
      </c>
    </row>
    <row r="64" spans="1:2" x14ac:dyDescent="0.35">
      <c r="A64" s="1">
        <v>44409</v>
      </c>
      <c r="B64">
        <v>0.552854330748349</v>
      </c>
    </row>
    <row r="65" spans="1:2" x14ac:dyDescent="0.35">
      <c r="A65" s="1">
        <v>44416</v>
      </c>
      <c r="B65">
        <v>0.55035406313579505</v>
      </c>
    </row>
    <row r="66" spans="1:2" x14ac:dyDescent="0.35">
      <c r="A66" s="1">
        <v>44423</v>
      </c>
      <c r="B66">
        <v>0.54926481007507699</v>
      </c>
    </row>
    <row r="67" spans="1:2" x14ac:dyDescent="0.35">
      <c r="A67" s="1">
        <v>44430</v>
      </c>
      <c r="B67">
        <v>0.56511446387031095</v>
      </c>
    </row>
    <row r="68" spans="1:2" x14ac:dyDescent="0.35">
      <c r="A68" s="1">
        <v>44437</v>
      </c>
      <c r="B68">
        <v>0.60251468536667696</v>
      </c>
    </row>
    <row r="69" spans="1:2" x14ac:dyDescent="0.35">
      <c r="A69" s="1">
        <v>44444</v>
      </c>
      <c r="B69">
        <v>0.58092407993117601</v>
      </c>
    </row>
    <row r="70" spans="1:2" x14ac:dyDescent="0.35">
      <c r="A70" s="1">
        <v>44451</v>
      </c>
      <c r="B70">
        <v>0.58979090454378802</v>
      </c>
    </row>
    <row r="71" spans="1:2" x14ac:dyDescent="0.35">
      <c r="A71" s="1">
        <v>44458</v>
      </c>
      <c r="B71">
        <v>0.67434894775236198</v>
      </c>
    </row>
    <row r="72" spans="1:2" x14ac:dyDescent="0.35">
      <c r="A72" s="1">
        <v>44465</v>
      </c>
      <c r="B72">
        <v>0.60638731475451901</v>
      </c>
    </row>
    <row r="73" spans="1:2" x14ac:dyDescent="0.35">
      <c r="A73" s="1">
        <v>44472</v>
      </c>
      <c r="B73">
        <v>0.67472630505632003</v>
      </c>
    </row>
    <row r="74" spans="1:2" x14ac:dyDescent="0.35">
      <c r="A74" s="1">
        <v>44479</v>
      </c>
      <c r="B74">
        <v>0.647757025837425</v>
      </c>
    </row>
    <row r="75" spans="1:2" x14ac:dyDescent="0.35">
      <c r="A75" s="1">
        <v>44486</v>
      </c>
      <c r="B75">
        <v>0.70063646332582996</v>
      </c>
    </row>
    <row r="76" spans="1:2" x14ac:dyDescent="0.35">
      <c r="A76" s="1">
        <v>44493</v>
      </c>
      <c r="B76">
        <v>0.60729170723223402</v>
      </c>
    </row>
    <row r="77" spans="1:2" x14ac:dyDescent="0.35">
      <c r="A77" s="1">
        <v>44500</v>
      </c>
      <c r="B77">
        <v>0.67711547405130901</v>
      </c>
    </row>
    <row r="78" spans="1:2" x14ac:dyDescent="0.35">
      <c r="A78" s="1">
        <v>44507</v>
      </c>
      <c r="B78">
        <v>0.71043539434883096</v>
      </c>
    </row>
    <row r="79" spans="1:2" x14ac:dyDescent="0.35">
      <c r="A79" s="1">
        <v>44514</v>
      </c>
      <c r="B79">
        <v>0.71207515663708698</v>
      </c>
    </row>
    <row r="80" spans="1:2" x14ac:dyDescent="0.35">
      <c r="A80" s="1">
        <v>44521</v>
      </c>
      <c r="B80">
        <v>0.52191992493367301</v>
      </c>
    </row>
    <row r="81" spans="1:2" x14ac:dyDescent="0.35">
      <c r="A81" s="1">
        <v>44528</v>
      </c>
      <c r="B81">
        <v>0.59071816102082697</v>
      </c>
    </row>
    <row r="82" spans="1:2" x14ac:dyDescent="0.35">
      <c r="A82" s="1">
        <v>44535</v>
      </c>
      <c r="B82">
        <v>0.60260384618284102</v>
      </c>
    </row>
    <row r="83" spans="1:2" x14ac:dyDescent="0.35">
      <c r="A83" s="1">
        <v>44542</v>
      </c>
      <c r="B83">
        <v>0.49769420451226898</v>
      </c>
    </row>
    <row r="84" spans="1:2" x14ac:dyDescent="0.35">
      <c r="A84" s="1">
        <v>44549</v>
      </c>
      <c r="B84">
        <v>0.55404371660969198</v>
      </c>
    </row>
    <row r="85" spans="1:2" x14ac:dyDescent="0.35">
      <c r="A85" s="1">
        <v>44556</v>
      </c>
      <c r="B85">
        <v>0.45360978567596699</v>
      </c>
    </row>
    <row r="86" spans="1:2" x14ac:dyDescent="0.35">
      <c r="A86" s="1">
        <v>44563</v>
      </c>
      <c r="B86">
        <v>0.30943187525215698</v>
      </c>
    </row>
    <row r="87" spans="1:2" x14ac:dyDescent="0.35">
      <c r="A87" s="1">
        <v>44570</v>
      </c>
      <c r="B87">
        <v>0.20659611141190501</v>
      </c>
    </row>
    <row r="88" spans="1:2" x14ac:dyDescent="0.35">
      <c r="A88" s="1">
        <v>44577</v>
      </c>
      <c r="B88">
        <v>0.17798426137514001</v>
      </c>
    </row>
    <row r="89" spans="1:2" x14ac:dyDescent="0.35">
      <c r="A89" s="1">
        <v>44584</v>
      </c>
      <c r="B89">
        <v>0.173568156820257</v>
      </c>
    </row>
    <row r="90" spans="1:2" x14ac:dyDescent="0.35">
      <c r="A90" s="1">
        <v>44591</v>
      </c>
      <c r="B90">
        <v>0.15817180457954799</v>
      </c>
    </row>
    <row r="91" spans="1:2" x14ac:dyDescent="0.35">
      <c r="A91" s="1">
        <v>44598</v>
      </c>
      <c r="B91">
        <v>0.17108381141690501</v>
      </c>
    </row>
    <row r="92" spans="1:2" x14ac:dyDescent="0.35">
      <c r="A92" s="1">
        <v>44605</v>
      </c>
      <c r="B92">
        <v>0.17139196533746701</v>
      </c>
    </row>
    <row r="93" spans="1:2" x14ac:dyDescent="0.35">
      <c r="A93" s="1">
        <v>44612</v>
      </c>
      <c r="B93">
        <v>0.20891097398536501</v>
      </c>
    </row>
    <row r="94" spans="1:2" x14ac:dyDescent="0.35">
      <c r="A94" s="1">
        <v>44619</v>
      </c>
      <c r="B94">
        <v>0.21520475045785001</v>
      </c>
    </row>
    <row r="95" spans="1:2" x14ac:dyDescent="0.35">
      <c r="A95" s="1">
        <v>44626</v>
      </c>
      <c r="B95">
        <v>0.19373076840238199</v>
      </c>
    </row>
    <row r="96" spans="1:2" x14ac:dyDescent="0.35">
      <c r="A96" s="1">
        <v>44633</v>
      </c>
      <c r="B96">
        <v>0.21016317995563799</v>
      </c>
    </row>
    <row r="97" spans="1:2" x14ac:dyDescent="0.35">
      <c r="A97" s="1">
        <v>44640</v>
      </c>
      <c r="B97">
        <v>0.231979074707996</v>
      </c>
    </row>
    <row r="98" spans="1:2" x14ac:dyDescent="0.35">
      <c r="A98" s="1">
        <v>44647</v>
      </c>
      <c r="B98">
        <v>0.235823580088458</v>
      </c>
    </row>
    <row r="99" spans="1:2" x14ac:dyDescent="0.35">
      <c r="A99" s="1">
        <v>44654</v>
      </c>
      <c r="B99">
        <v>0.29842270217671202</v>
      </c>
    </row>
    <row r="100" spans="1:2" x14ac:dyDescent="0.35">
      <c r="A100" s="1">
        <v>44661</v>
      </c>
      <c r="B100">
        <v>0.237904898397339</v>
      </c>
    </row>
    <row r="101" spans="1:2" x14ac:dyDescent="0.35">
      <c r="A101" s="1">
        <v>44668</v>
      </c>
      <c r="B101">
        <v>0.20471167310090699</v>
      </c>
    </row>
    <row r="102" spans="1:2" x14ac:dyDescent="0.35">
      <c r="A102" s="1">
        <v>44675</v>
      </c>
      <c r="B102">
        <v>0.16573441791496499</v>
      </c>
    </row>
    <row r="103" spans="1:2" x14ac:dyDescent="0.35">
      <c r="A103" s="1">
        <v>44682</v>
      </c>
      <c r="B103">
        <v>0.161320936358991</v>
      </c>
    </row>
    <row r="104" spans="1:2" x14ac:dyDescent="0.35">
      <c r="A104" s="1">
        <v>44689</v>
      </c>
      <c r="B104">
        <v>0.13723744018159201</v>
      </c>
    </row>
    <row r="105" spans="1:2" x14ac:dyDescent="0.35">
      <c r="A105" s="1">
        <v>44696</v>
      </c>
      <c r="B105">
        <v>0.12580480724627399</v>
      </c>
    </row>
    <row r="106" spans="1:2" x14ac:dyDescent="0.35">
      <c r="A106" s="1">
        <v>44703</v>
      </c>
      <c r="B106">
        <v>0.103096630372012</v>
      </c>
    </row>
    <row r="107" spans="1:2" x14ac:dyDescent="0.35">
      <c r="A107" s="1">
        <v>44710</v>
      </c>
      <c r="B107">
        <v>0.121550787812214</v>
      </c>
    </row>
    <row r="108" spans="1:2" x14ac:dyDescent="0.35">
      <c r="A108" s="1">
        <v>44717</v>
      </c>
      <c r="B108">
        <v>0.120817817193308</v>
      </c>
    </row>
    <row r="109" spans="1:2" x14ac:dyDescent="0.35">
      <c r="A109" s="1">
        <v>44724</v>
      </c>
      <c r="B109">
        <v>0.115605612194684</v>
      </c>
    </row>
    <row r="110" spans="1:2" x14ac:dyDescent="0.35">
      <c r="A110" s="1">
        <v>44731</v>
      </c>
      <c r="B110">
        <v>0.11028815361982899</v>
      </c>
    </row>
    <row r="111" spans="1:2" x14ac:dyDescent="0.35">
      <c r="A111" s="1">
        <v>44738</v>
      </c>
      <c r="B111">
        <v>0.108947734957673</v>
      </c>
    </row>
    <row r="112" spans="1:2" x14ac:dyDescent="0.35">
      <c r="A112" s="1">
        <v>44745</v>
      </c>
      <c r="B112">
        <v>0.11092511432265401</v>
      </c>
    </row>
    <row r="113" spans="1:2" x14ac:dyDescent="0.35">
      <c r="A113" s="1">
        <v>44752</v>
      </c>
      <c r="B113">
        <v>0.109449933646885</v>
      </c>
    </row>
    <row r="114" spans="1:2" x14ac:dyDescent="0.35">
      <c r="A114" s="1">
        <v>44759</v>
      </c>
      <c r="B114">
        <v>0.107636262980751</v>
      </c>
    </row>
    <row r="115" spans="1:2" x14ac:dyDescent="0.35">
      <c r="A115" s="1">
        <v>44766</v>
      </c>
      <c r="B115">
        <v>0.13005322184134999</v>
      </c>
    </row>
    <row r="116" spans="1:2" x14ac:dyDescent="0.35">
      <c r="A116" s="1">
        <v>44773</v>
      </c>
      <c r="B116">
        <v>0.105350059598376</v>
      </c>
    </row>
    <row r="117" spans="1:2" x14ac:dyDescent="0.35">
      <c r="A117" s="1">
        <v>44780</v>
      </c>
      <c r="B117">
        <v>0.108625662975876</v>
      </c>
    </row>
    <row r="118" spans="1:2" x14ac:dyDescent="0.35">
      <c r="A118" s="1">
        <v>44787</v>
      </c>
      <c r="B118">
        <v>0.100436989648984</v>
      </c>
    </row>
    <row r="119" spans="1:2" x14ac:dyDescent="0.35">
      <c r="A119" s="1">
        <v>44794</v>
      </c>
      <c r="B119">
        <v>0.110800849266178</v>
      </c>
    </row>
    <row r="120" spans="1:2" x14ac:dyDescent="0.35">
      <c r="A120" s="1">
        <v>44801</v>
      </c>
      <c r="B120">
        <v>0.107995506986497</v>
      </c>
    </row>
    <row r="121" spans="1:2" x14ac:dyDescent="0.35">
      <c r="A121" s="1">
        <v>44808</v>
      </c>
      <c r="B121">
        <v>9.5968481252738005E-2</v>
      </c>
    </row>
    <row r="122" spans="1:2" x14ac:dyDescent="0.35">
      <c r="A122" s="1">
        <v>44815</v>
      </c>
      <c r="B122">
        <v>0.110484796518629</v>
      </c>
    </row>
    <row r="123" spans="1:2" x14ac:dyDescent="0.35">
      <c r="A123" s="1">
        <v>44822</v>
      </c>
      <c r="B123">
        <v>0.111446247676876</v>
      </c>
    </row>
    <row r="124" spans="1:2" x14ac:dyDescent="0.35">
      <c r="A124" s="1">
        <v>44829</v>
      </c>
      <c r="B124">
        <v>0.115746895958003</v>
      </c>
    </row>
    <row r="125" spans="1:2" x14ac:dyDescent="0.35">
      <c r="A125" s="1">
        <v>44836</v>
      </c>
      <c r="B125">
        <v>0.103092209475277</v>
      </c>
    </row>
    <row r="126" spans="1:2" x14ac:dyDescent="0.35">
      <c r="A126" s="1">
        <v>44843</v>
      </c>
      <c r="B126">
        <v>0.114538772386959</v>
      </c>
    </row>
    <row r="127" spans="1:2" x14ac:dyDescent="0.35">
      <c r="A127" s="1">
        <v>44850</v>
      </c>
      <c r="B127">
        <v>0.121390708558319</v>
      </c>
    </row>
    <row r="128" spans="1:2" x14ac:dyDescent="0.35">
      <c r="A128" s="1">
        <v>44857</v>
      </c>
      <c r="B128">
        <v>0.12810952790577301</v>
      </c>
    </row>
    <row r="129" spans="1:2" x14ac:dyDescent="0.35">
      <c r="A129" s="1">
        <v>44864</v>
      </c>
      <c r="B129">
        <v>0.12450553229174301</v>
      </c>
    </row>
    <row r="130" spans="1:2" x14ac:dyDescent="0.35">
      <c r="A130" s="1">
        <v>44871</v>
      </c>
      <c r="B130">
        <v>0.12900091700630201</v>
      </c>
    </row>
    <row r="131" spans="1:2" x14ac:dyDescent="0.35">
      <c r="A131" s="1">
        <v>44878</v>
      </c>
      <c r="B131">
        <v>0.107168060239934</v>
      </c>
    </row>
    <row r="132" spans="1:2" x14ac:dyDescent="0.35">
      <c r="A132" s="1">
        <v>44885</v>
      </c>
      <c r="B132">
        <v>9.9835526774731204E-2</v>
      </c>
    </row>
    <row r="133" spans="1:2" x14ac:dyDescent="0.35">
      <c r="A133" s="1">
        <v>44892</v>
      </c>
      <c r="B133">
        <v>9.5936516190687798E-2</v>
      </c>
    </row>
    <row r="134" spans="1:2" x14ac:dyDescent="0.35">
      <c r="A134" s="1">
        <v>44899</v>
      </c>
      <c r="B134">
        <v>0.100989082947938</v>
      </c>
    </row>
    <row r="135" spans="1:2" x14ac:dyDescent="0.35">
      <c r="A135" s="1">
        <v>44906</v>
      </c>
      <c r="B135">
        <v>9.9055569153935305E-2</v>
      </c>
    </row>
    <row r="136" spans="1:2" x14ac:dyDescent="0.35">
      <c r="A136" s="1">
        <v>44913</v>
      </c>
      <c r="B136">
        <v>9.3628163540608794E-2</v>
      </c>
    </row>
    <row r="137" spans="1:2" x14ac:dyDescent="0.35">
      <c r="A137" s="1">
        <v>44920</v>
      </c>
      <c r="B137">
        <v>8.9565530196174595E-2</v>
      </c>
    </row>
    <row r="138" spans="1:2" x14ac:dyDescent="0.35">
      <c r="A138" s="1">
        <v>44927</v>
      </c>
      <c r="B138">
        <v>9.9798393027286394E-2</v>
      </c>
    </row>
    <row r="139" spans="1:2" x14ac:dyDescent="0.35">
      <c r="A139" s="1">
        <v>44934</v>
      </c>
      <c r="B139">
        <v>0.106555607127843</v>
      </c>
    </row>
    <row r="140" spans="1:2" x14ac:dyDescent="0.35">
      <c r="A140" s="1">
        <v>44941</v>
      </c>
      <c r="B140">
        <v>9.7231967192487306E-2</v>
      </c>
    </row>
    <row r="141" spans="1:2" x14ac:dyDescent="0.35">
      <c r="A141" s="1">
        <v>44948</v>
      </c>
      <c r="B141">
        <v>9.6068689948023797E-2</v>
      </c>
    </row>
    <row r="142" spans="1:2" x14ac:dyDescent="0.35">
      <c r="A142" s="1">
        <v>44955</v>
      </c>
      <c r="B142">
        <v>0.104130679262458</v>
      </c>
    </row>
    <row r="143" spans="1:2" x14ac:dyDescent="0.35">
      <c r="A143" s="1">
        <v>44962</v>
      </c>
      <c r="B143">
        <v>9.4359229967724098E-2</v>
      </c>
    </row>
    <row r="144" spans="1:2" x14ac:dyDescent="0.35">
      <c r="A144" s="1">
        <v>44969</v>
      </c>
      <c r="B144">
        <v>9.2567086843642205E-2</v>
      </c>
    </row>
    <row r="145" spans="1:2" x14ac:dyDescent="0.35">
      <c r="A145" s="1">
        <v>44976</v>
      </c>
      <c r="B145">
        <v>9.2808837137592901E-2</v>
      </c>
    </row>
    <row r="146" spans="1:2" x14ac:dyDescent="0.35">
      <c r="A146" s="1">
        <v>44983</v>
      </c>
      <c r="B146">
        <v>9.9614730697559203E-2</v>
      </c>
    </row>
    <row r="147" spans="1:2" x14ac:dyDescent="0.35">
      <c r="A147" s="1">
        <v>44990</v>
      </c>
      <c r="B147">
        <v>0.10109818620917201</v>
      </c>
    </row>
    <row r="148" spans="1:2" x14ac:dyDescent="0.35">
      <c r="A148" s="1">
        <v>44997</v>
      </c>
      <c r="B148">
        <v>0.100011484971316</v>
      </c>
    </row>
    <row r="149" spans="1:2" x14ac:dyDescent="0.35">
      <c r="A149" s="1">
        <v>45004</v>
      </c>
      <c r="B149">
        <v>0.10314104954277201</v>
      </c>
    </row>
    <row r="150" spans="1:2" x14ac:dyDescent="0.35">
      <c r="A150" s="1">
        <v>45011</v>
      </c>
      <c r="B150">
        <v>0.121422601812454</v>
      </c>
    </row>
    <row r="151" spans="1:2" x14ac:dyDescent="0.35">
      <c r="A151" s="1">
        <v>45018</v>
      </c>
      <c r="B151">
        <v>0.117862683689489</v>
      </c>
    </row>
    <row r="152" spans="1:2" x14ac:dyDescent="0.35">
      <c r="A152" s="1">
        <v>45025</v>
      </c>
      <c r="B152">
        <v>0.116026695090044</v>
      </c>
    </row>
    <row r="153" spans="1:2" x14ac:dyDescent="0.35">
      <c r="A153" s="1">
        <v>45032</v>
      </c>
      <c r="B153">
        <v>0.11157663161791199</v>
      </c>
    </row>
    <row r="154" spans="1:2" x14ac:dyDescent="0.35">
      <c r="A154" s="1">
        <v>45039</v>
      </c>
      <c r="B154">
        <v>0.12427100495108601</v>
      </c>
    </row>
    <row r="155" spans="1:2" x14ac:dyDescent="0.35">
      <c r="A155" s="1">
        <v>45046</v>
      </c>
      <c r="B155">
        <v>0.10774576022100001</v>
      </c>
    </row>
    <row r="156" spans="1:2" x14ac:dyDescent="0.35">
      <c r="A156" s="1">
        <v>45053</v>
      </c>
      <c r="B156">
        <v>0.119137472543516</v>
      </c>
    </row>
    <row r="157" spans="1:2" x14ac:dyDescent="0.35">
      <c r="A157" s="1">
        <v>45060</v>
      </c>
      <c r="B157">
        <v>0.110927846656763</v>
      </c>
    </row>
    <row r="158" spans="1:2" x14ac:dyDescent="0.35">
      <c r="A158" s="1">
        <v>45067</v>
      </c>
      <c r="B158">
        <v>0.12685221961374399</v>
      </c>
    </row>
    <row r="159" spans="1:2" x14ac:dyDescent="0.35">
      <c r="A159" s="1">
        <v>45074</v>
      </c>
      <c r="B159">
        <v>0.10235583655045299</v>
      </c>
    </row>
    <row r="160" spans="1:2" x14ac:dyDescent="0.35">
      <c r="A160" s="1">
        <v>45081</v>
      </c>
      <c r="B160">
        <v>6.78441288046535E-2</v>
      </c>
    </row>
    <row r="161" spans="1:2" x14ac:dyDescent="0.35">
      <c r="A161" s="1">
        <v>45088</v>
      </c>
      <c r="B161">
        <v>9.9902073414937398E-2</v>
      </c>
    </row>
    <row r="162" spans="1:2" x14ac:dyDescent="0.35">
      <c r="A162" s="1">
        <v>45095</v>
      </c>
      <c r="B162">
        <v>9.5763384387569206E-2</v>
      </c>
    </row>
    <row r="163" spans="1:2" x14ac:dyDescent="0.35">
      <c r="A163" s="1">
        <v>45102</v>
      </c>
      <c r="B163">
        <v>0.125368725976227</v>
      </c>
    </row>
    <row r="164" spans="1:2" x14ac:dyDescent="0.35">
      <c r="A164" s="1">
        <v>45109</v>
      </c>
      <c r="B164">
        <v>0.117710006351169</v>
      </c>
    </row>
    <row r="165" spans="1:2" x14ac:dyDescent="0.35">
      <c r="A165" s="1">
        <v>45116</v>
      </c>
      <c r="B165">
        <v>6.8991709506035795E-2</v>
      </c>
    </row>
    <row r="166" spans="1:2" x14ac:dyDescent="0.35">
      <c r="A166" s="1">
        <v>45123</v>
      </c>
      <c r="B166">
        <v>9.9355462468018699E-2</v>
      </c>
    </row>
    <row r="167" spans="1:2" x14ac:dyDescent="0.35">
      <c r="A167" s="1">
        <v>45130</v>
      </c>
      <c r="B167">
        <v>7.9024726748511798E-2</v>
      </c>
    </row>
    <row r="168" spans="1:2" x14ac:dyDescent="0.35">
      <c r="A168" s="1">
        <v>45137</v>
      </c>
      <c r="B168">
        <v>0.101334261242899</v>
      </c>
    </row>
    <row r="169" spans="1:2" x14ac:dyDescent="0.3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pane ySplit="1" topLeftCell="A44" activePane="bottomLeft" state="frozen"/>
      <selection pane="bottomLeft" activeCell="A14712" sqref="A1:A1048576"/>
    </sheetView>
  </sheetViews>
  <sheetFormatPr defaultRowHeight="14.5" x14ac:dyDescent="0.35"/>
  <sheetData>
    <row r="1" spans="1:13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3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3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3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3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3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3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3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3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3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3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3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3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3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3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3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3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3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3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3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3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3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3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3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3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3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3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3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3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3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3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3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3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3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3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3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3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3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3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3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3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3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3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3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3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3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3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3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3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3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3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3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3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3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3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3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3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3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3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3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3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3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3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3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3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3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3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3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3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3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3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3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3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3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3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3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3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3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3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3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3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3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3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3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3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3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3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3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3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3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3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3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3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3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3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3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3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3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3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3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3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3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3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3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3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3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3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3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3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3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3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3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3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3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3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3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3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3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3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3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3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3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3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3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3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3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3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3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3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3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3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3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3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3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3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3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3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3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3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3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3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3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3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3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3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3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3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3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3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3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3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3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3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3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3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3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3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3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3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3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3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3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3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3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3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3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3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3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3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3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3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3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3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3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3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3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3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3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3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3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3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3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3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3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3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3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3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3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3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3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3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3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3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3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3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3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3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3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3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3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3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3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3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3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3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3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3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3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3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3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3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3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3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3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3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3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3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3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3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3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3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3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3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3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3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3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3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3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3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3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3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3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3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3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3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3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3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3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3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3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3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3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3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3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3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3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3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3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3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3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3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3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3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3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3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3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3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3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3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3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3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3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3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3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3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3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3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3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3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3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3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3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3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3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3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3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3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3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3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3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3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3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3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3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3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3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3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3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3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3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3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3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3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3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3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3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3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3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3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3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3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3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3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3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3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3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3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3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3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3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3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3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3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3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3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3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3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3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3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3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3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3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3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3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3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3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3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3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3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3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3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3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3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3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3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3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3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3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3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3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3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3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3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3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3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3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3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3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3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3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3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3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3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3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3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3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3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3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3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3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3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3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3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3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3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3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3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3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3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3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3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3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3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3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3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3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3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3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3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3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3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3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3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3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3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3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3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3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3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3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3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3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3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3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3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3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3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3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3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3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3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3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3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3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3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3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3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3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3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3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3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3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3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3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3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3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3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3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3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3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3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3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3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3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3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3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3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3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3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3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3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3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3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3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3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3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3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3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3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3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3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3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3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3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3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3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3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3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3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3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3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3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3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3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3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3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3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3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3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3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3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3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3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3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3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3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3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3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3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3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3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3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3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3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3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3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3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3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3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3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3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3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3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3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3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3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3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3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3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3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3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3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3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3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3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3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3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3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3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3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3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3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3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3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3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3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3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3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3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3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3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3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3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3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3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3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3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3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3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3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3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3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3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3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3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3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3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3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3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3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3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3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3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3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3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3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3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3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3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3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3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3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3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3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3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3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3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3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3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3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3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3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3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3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3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3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3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3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3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3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3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3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3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3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3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3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3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3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3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3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3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3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3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3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3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3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3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3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3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3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3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3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3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3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3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3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3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3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3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3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3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3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3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3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3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3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3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3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3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3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3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3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3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3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3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3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3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3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3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3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3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3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3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3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3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3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3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3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3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3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3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3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3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3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3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3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3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3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3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3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3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3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3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3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3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3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3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3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3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3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3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3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3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3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3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3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3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3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3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3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3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3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3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3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3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3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3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3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3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3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3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3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3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3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3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3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3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3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3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3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3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3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3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3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3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3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3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3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3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3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3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3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3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3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3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3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3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3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3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3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3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3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3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3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3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3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3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3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3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3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3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3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3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3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3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3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3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3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3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3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3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3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3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3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3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3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3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3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3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3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3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3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3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3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3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3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3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3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3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3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3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3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3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3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3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3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3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3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3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3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3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3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3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3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3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3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3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3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3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3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3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3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3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3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3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3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3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3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3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3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3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3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3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3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3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3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3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3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3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3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3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3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3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3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3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3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3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3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3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3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3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3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3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3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3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3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3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3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3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3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3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3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3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3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3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3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3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3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3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3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3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3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3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3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3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3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3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3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3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3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3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3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3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3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3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3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3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3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3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3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3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3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3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3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3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3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3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3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3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3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3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3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3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3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3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3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3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3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3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3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3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3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3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3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3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3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3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3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3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3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3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3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3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3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3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3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3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3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3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3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3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3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3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3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3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3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3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3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3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3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3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3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3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3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3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3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3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3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3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3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3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3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3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3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3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3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3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3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3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3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3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3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3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3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3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3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3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3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3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3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3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3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3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3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3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3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3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3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3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3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3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3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3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3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3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3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3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3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3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3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3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3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3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3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3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3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3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3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3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3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3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3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3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3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3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3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3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3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3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3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3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3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3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3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3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3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3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3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3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3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3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3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3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3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3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3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3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3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3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3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3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3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3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3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3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3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3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3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3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3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3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3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3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3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3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3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3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3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3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3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3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3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3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3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3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3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3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3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3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3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3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3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3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3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3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3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3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3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3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3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3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3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3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3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3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3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3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3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3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3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3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3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3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3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3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3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3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3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3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3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3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3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3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3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3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3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3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3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3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3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3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3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3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3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3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3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3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3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3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3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3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3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3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3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3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3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3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3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3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3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3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3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3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3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3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3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3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3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3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3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3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3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3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3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3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3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3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3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3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3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3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3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3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3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3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3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3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3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3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3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3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3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3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3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3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3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3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3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3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3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3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3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3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3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3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3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3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3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3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3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3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3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3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3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3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3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3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3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3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3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3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3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3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3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3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3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3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3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3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3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3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3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3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3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3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3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3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3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3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3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3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3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3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3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3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3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3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3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3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3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3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3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3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3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3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3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3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3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3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3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3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3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3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3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3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3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3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3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3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3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3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3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3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3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3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3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3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3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3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3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3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3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3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3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3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3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3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3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3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3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3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3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3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3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3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3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3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3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3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3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3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3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3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3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3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3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3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3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3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3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3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3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3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3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3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3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3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3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3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3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3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3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3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3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3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3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3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3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3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3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3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3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3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3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3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3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3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3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3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3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3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3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3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3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3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3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3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3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3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3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3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3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3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3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3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3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3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3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3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3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3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3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3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3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3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3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3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3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3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3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3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3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3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3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3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3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3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3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3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3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3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3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3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3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3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3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3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3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3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3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3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3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3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3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3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3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3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3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3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3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3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3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3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3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3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3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3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3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3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3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3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3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3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3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3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3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3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3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3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3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3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3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3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3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3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3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3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3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3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3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3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3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3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3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3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3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3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3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3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3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3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3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3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3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3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3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3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3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3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3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3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3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3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3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3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3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3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3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3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3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3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3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3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3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3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3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3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3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3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3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3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3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3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3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3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3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3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3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3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3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3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3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3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3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3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3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3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3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3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3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3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3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3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3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3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3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3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3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3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3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3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3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3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3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3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3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3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3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3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3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3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3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3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3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3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3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3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3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3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3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3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3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3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3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3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3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3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3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3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3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3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3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3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3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3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3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3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3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3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3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3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3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3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3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3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3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3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3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3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3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3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3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3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3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3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3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3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3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3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3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3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3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3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3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3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3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3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3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3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3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3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3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3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3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3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3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3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3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3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3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3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3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3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3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3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3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3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3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3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3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3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3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3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3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3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3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3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3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3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3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3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3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3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3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3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3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3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3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3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3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3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3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3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3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3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3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3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3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3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3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3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3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3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3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3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3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3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3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3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3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3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3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3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3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3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3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3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3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3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3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3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3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3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3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3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3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3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3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3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3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3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3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3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3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3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3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3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3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3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3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3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3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3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3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3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3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3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3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3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3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3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3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3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3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3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3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3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3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3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3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3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3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3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3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3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3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3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3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3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3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3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3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3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3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3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3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3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3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3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3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3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3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3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3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3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3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3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3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3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3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3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3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3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3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3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3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3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3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3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3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3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3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3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3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3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3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3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3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3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3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3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3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3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3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3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3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3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3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3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3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3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3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3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3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3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3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3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3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3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3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3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3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3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3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3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3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3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3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3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3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3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3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3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3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3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3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3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3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3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3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3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3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3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3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3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3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3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3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3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3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3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3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3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3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3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3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3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3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3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3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3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3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3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3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3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3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3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3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3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3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3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3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3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3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3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3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3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3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3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3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3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3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3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3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3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3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3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3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3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3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3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3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3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3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3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3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3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3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3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3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3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3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3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3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3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3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3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3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3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3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3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3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3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3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3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3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3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3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3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3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3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3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3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3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3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3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3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3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3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3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3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3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3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3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3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3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3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3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3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3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3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3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3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3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3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3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3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3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3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3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3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3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3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3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3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3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3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3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3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3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3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3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3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3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3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3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3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3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3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3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3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3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3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3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3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3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3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3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3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3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3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3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3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3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3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3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3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3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3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3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3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3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3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3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3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3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3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3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3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3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3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3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3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3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3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3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3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3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3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3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3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3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3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3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3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3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3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3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3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3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3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3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3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3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3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3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3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3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3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3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3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3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3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3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3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3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3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3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3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3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3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3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3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3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3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3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3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3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3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3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3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3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3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3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3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3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3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3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3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3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3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3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3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3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3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3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3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3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3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3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3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3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3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3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3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3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3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3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3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3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3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3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3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3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3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3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3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3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3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3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3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3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3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3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3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3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3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3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3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3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3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3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3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3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3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3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3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3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3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3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3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3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3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3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3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3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3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3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3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3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3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3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3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3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3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3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3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3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3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3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3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3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3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3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3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3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3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3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3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3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3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3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3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3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3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3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3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3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3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3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3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3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3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3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3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3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3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3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3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3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3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3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3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3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3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3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3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3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3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3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3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3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3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3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3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3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3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3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3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3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3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3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3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3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3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3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3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3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3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3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3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3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3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3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3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3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3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3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3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3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3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3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3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3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3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3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3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3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3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3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3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3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3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3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3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3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3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3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3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3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3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3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3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3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3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3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3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3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3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3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3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3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3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3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3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3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3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3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3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3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3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3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3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3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3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3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3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3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3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3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3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3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3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3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3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3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3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3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3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3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3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3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3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3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3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3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3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3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3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3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3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3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3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3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3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3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3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3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3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3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3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3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3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3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3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3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3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3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3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3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3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3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3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3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3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3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3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3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3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3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3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3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3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3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3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3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3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3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3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3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3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3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3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3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3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3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3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3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3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3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3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3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3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3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3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3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3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3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3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3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3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3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3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3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3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3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3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3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3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3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3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3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3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3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3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3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3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3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3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3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3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3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3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3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3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3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3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3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3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3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3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3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3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3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3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3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3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3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3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3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3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3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3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3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3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3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3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3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3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3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3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3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3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3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3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3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3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3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3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3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3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3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3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3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3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3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3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3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3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3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3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3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3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3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3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3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3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3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3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3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3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3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3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3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3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3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3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3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3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3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3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3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3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3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3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3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3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3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3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3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3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3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3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3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3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3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3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3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3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3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3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3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3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3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3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3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3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3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3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3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3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3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3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3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3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3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3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3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3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3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3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3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3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3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3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3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3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3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3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3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3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3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3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3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3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3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3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3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3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3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3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3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3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3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3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3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3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3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3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3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3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3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3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3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3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3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3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3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3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3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3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3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3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3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3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3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3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3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3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3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3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3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3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3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3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3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3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3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3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3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3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3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3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3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3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3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3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3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3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3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3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3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3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3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3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3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3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3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3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3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3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3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3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3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3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3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3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3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3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3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3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3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3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3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3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3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3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3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3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3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3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3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3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3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3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3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3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3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3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3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3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3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3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3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3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3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3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3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3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3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3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3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3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3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3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3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3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3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3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3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3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3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3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3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3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3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3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3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3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3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3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3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3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3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3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3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3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3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3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3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3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3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3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3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3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3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3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3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3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3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3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3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3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3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3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3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3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3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3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3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3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3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3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3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3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3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3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3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3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3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3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3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3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3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3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3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3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3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3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3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3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3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3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3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3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3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3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3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3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3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3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3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3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3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3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3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3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3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3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3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3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3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3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3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3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3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3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3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3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3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3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3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3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3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3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3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3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3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3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3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3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3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3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3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3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3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3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3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3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3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3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3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3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3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3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3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3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3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3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3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3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3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3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3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3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3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3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3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3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3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3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3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3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3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3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3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3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3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3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3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3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3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3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3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3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3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3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3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3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3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3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3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3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3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3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3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3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3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3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3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3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3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3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3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3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3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3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3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3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3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3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3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3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3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3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3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3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3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3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3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3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3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3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3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3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3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3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3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3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3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3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3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3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3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3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3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3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3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3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3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3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3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3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3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3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3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3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3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3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3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3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3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3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3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3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3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3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3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3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3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3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3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3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3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3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3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3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3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3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3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3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3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3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3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3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3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3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3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3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3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3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3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3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3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3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3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3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3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3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3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3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3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3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3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3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3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3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3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3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3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3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3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3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3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3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3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3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3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3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3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3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3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3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3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3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3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3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3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3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3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3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3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3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3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3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3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3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3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3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3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3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3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3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3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3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3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3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3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3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3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3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3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3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3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3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3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3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3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3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3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3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3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3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3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3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3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3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3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3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3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3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3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3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3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3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3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3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3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3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3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3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3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3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3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3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3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3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3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3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3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3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3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3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3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3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3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3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3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3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3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3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3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3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3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3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3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3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3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3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3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3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3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3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3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3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3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3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3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3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3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3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3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3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3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3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3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3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3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3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3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3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3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3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3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3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3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3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3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3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3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3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3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3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3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3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3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3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3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3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3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3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3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3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3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3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3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3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3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3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3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3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3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3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3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3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3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3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3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3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3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3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3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3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3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3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3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3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3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3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3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3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3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3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3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3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3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3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3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3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3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3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3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3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3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3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3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3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3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3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3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3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3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3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3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3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3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3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3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3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3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3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3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3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3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3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3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3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3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3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3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3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3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3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3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3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3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3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3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3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3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3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3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3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3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3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3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3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3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3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3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3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3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3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3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3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3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3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3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3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3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3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3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3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3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3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3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3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3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3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3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3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3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3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3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3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3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3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3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3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3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3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3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3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3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3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3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3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3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3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3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3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3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3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3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3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3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3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3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3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3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3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3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3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3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3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3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3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3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3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3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3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3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3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3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3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3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3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3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3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3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3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3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3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3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3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3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3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3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3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3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3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3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3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3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3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3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3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3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3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3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3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3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3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3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3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3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3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3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3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3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3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3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3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3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3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3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3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3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3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3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3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3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3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3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3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3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3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3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3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3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3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3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3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3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3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3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3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3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3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3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3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3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3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3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3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3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3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3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3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3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3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3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3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3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3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3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3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3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3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3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3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3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3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3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3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3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3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3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3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3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3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3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3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3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3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3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3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3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3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3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3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3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3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3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3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3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3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3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3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3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3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3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3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3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3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3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3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3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3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3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3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3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3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3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3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3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3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3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3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3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3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3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3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3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3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3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3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3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3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3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3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3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3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3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3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3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3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3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3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3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3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3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3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3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3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3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3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3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3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3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3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3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3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3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3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3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3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3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3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3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3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3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3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3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3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3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3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3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3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3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3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3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3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3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3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3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3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3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3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3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3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3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3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3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3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3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3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3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3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3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3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3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3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3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3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3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3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3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3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3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3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3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3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3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3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3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3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3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3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3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3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3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3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3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3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3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3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3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3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3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3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3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3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3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3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3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3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3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3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3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3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3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3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3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3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3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3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3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3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3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3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3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3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3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3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3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3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3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3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3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3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3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3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3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3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3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3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3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3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3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3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3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3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3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3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3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3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3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3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3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3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3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3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3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3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3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3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3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3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3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3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3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3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3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3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3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3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3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3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3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3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3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3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3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3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3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3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3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3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3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3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3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3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3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3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3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3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3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3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3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3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3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3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3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3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3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3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3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3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3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3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3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3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3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3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3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3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3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3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3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3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3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3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3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3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3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3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3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3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3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3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3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3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3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3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3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3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3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3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3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3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3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3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3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3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3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3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3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3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3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3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3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3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3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3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3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3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3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3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3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3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3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3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3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3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3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3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3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3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3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3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3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3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3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3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3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3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3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3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3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3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3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3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3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3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3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3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3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3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3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3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3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3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3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3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3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3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3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3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3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3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3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3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3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3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3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3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3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3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3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3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3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3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3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3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3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3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3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3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3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3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3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3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3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3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3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3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3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3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3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3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3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3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3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3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3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3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3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3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3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3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3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3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3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3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3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3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3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3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3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3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3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3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3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3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3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3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3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3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3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3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3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3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3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3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3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3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3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3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3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3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3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3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3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3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3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3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3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3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3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3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3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3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3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3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3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3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3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3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3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3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3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3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3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3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3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3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3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3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3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3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3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3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3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3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3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3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3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3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3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3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3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3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3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3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3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3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3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3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3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3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3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3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3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3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3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3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3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3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3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3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3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3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3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3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3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3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3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3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3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3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3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3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3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3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3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3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3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3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3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3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3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3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3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3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3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3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3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3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3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3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3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3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3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3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3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3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3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3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3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3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3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3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3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3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3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3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3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3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3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3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3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3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3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3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3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3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3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3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3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3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3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3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3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3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3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3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3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3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3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3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3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3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3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3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3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3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3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3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3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3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3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3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3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3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3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3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3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3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3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3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3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3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3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3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3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3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3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3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3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3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3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3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3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3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3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3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3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3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3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3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3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3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3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3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3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3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3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3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3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3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3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3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3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3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3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3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3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3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3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3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3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3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3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3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3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3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3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3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3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3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3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3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3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3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3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3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3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3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3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3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3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3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3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3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3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3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3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3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3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3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3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3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3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3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3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3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3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3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3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3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3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3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3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3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3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3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3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3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3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3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3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3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3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3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3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3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3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3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3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3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3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3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3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3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3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3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3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3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3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3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3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3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3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3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3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3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3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3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3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3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3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3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3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3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3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3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3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3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3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3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3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3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3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3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3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3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3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3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3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3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3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3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3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3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3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3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3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3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3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3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3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3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3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3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3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3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3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3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3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3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3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3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3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3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3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3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3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3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3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3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3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3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3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3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3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3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3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3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3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3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3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3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3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3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3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3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3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3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3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3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3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3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3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3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3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3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3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3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3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3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3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3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3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3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3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3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3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3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3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3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3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3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3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3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3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3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3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3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3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3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3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3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3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3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3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3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3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3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3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3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3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3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3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3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3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3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3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3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3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3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3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3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3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3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3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3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3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3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3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3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3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3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3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3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3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3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3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3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3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3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3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3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3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3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3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3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3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3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3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3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3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3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3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3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3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3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3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3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3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3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3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3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3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3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3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3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3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3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3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3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3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3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3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3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3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3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3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3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3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3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3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3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3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3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3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3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3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3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3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3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3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3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3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3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3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3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3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3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3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3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3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3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3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3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3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3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3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3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3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3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3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3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3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3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3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3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3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3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3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3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3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3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3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3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3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3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3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3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3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3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3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3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3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3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3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3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3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3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3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3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3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3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3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3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3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3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3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3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3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3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3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3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3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3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3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3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3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3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3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3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3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3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3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3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3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3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3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3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3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3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3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3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3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3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3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3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3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3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3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3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3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3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3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3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3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3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3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3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3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3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3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3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3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3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3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3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3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3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3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3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3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3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3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3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3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3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3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3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3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3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3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3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3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3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3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3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3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3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3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3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3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3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3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3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3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3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3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3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3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3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3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3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3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3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3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3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3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3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3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3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3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3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3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3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3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3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3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3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3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3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3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3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3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3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3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3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3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3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3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3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3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3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3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3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3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3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3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3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3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3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3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3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3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3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3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3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3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3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3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3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3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3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3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3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3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3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3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3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3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3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3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3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3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3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3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3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3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3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3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3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3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3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3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3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3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3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3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3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3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3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3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3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3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3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3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3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3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3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3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3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3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3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3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3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3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3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3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3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3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3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3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3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3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3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3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3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3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3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3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3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3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3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3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3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3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3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3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3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3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3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3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3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3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3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3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3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3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3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3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3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3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3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3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3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3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3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3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3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3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3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3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3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3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3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3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3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3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3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3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3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3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3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3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3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3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3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3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3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3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3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3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3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3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3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3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3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3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3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3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3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3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3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3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3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3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3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3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3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3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3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3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3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3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3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3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3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3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3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3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3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3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3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3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3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3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3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3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3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3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3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3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3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3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3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3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3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3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3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3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3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3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3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3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3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3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3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3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3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3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3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3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3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3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3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3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3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3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3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3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3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3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3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3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3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3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3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3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3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3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3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3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3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3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3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3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3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3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3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3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3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3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3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3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3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3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3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3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3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3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3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3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3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3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3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3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3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3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3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3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3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3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3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3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3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3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3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3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3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3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3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3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3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3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3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3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3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3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3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3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3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3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3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3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3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3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3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3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3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3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3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3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3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3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3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3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3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3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3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3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3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3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3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3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3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3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3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3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3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3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3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3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3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3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3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3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3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3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3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3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3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3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3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3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3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3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3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3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3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3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3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3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3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3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3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3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3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3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3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3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3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3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3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3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3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3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3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3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3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3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3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3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3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3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3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3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3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3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3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3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3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3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3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3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3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3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3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3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3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3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3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3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3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3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3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3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3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3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3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3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3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3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3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3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3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3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3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3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3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3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3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3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3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3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3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3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3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3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3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3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3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3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3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3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3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3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3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3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3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3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3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3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3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3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3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3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3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3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3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3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3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3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3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3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3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3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3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3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3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3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3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3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3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3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3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3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3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3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3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3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3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3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3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3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3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3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3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3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3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3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3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3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3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3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3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3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3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3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3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3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3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3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3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3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3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3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3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3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3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3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3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3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3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3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3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3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3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3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3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3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3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3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3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3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3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3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3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3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3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3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3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3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3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3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3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3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3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3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3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3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3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3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3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3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3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3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3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3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3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3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3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3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3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3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3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3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3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3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3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3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3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3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3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3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3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3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3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3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3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3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3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3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3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3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3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3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3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3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3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3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3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3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3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3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3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3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3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3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3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3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3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3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3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3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3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3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3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3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3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3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3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3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3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3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3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3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3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3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3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3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3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3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3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3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3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3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3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3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3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3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3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3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3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3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3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3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3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3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3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3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3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3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3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3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3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3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3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3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3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3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3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3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3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3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3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3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3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3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3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3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3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3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3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3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3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3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3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3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3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3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3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3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3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3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3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3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3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3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3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3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3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3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3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3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3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3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3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3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3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3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3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3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3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3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3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3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3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3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3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3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3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3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3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3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3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3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3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3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3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3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3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3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3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3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3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3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3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3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3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3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3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3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3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3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3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3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3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3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3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3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3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3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3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3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3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3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3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3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3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3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3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3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3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3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3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3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3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3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3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3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3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3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3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3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3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3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3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3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3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3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3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3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3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3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3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3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3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3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3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3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3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3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3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3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3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3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3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3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3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3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3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3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3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3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3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3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3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3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3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3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3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3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3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3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3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3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3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3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3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3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3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3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3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3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3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3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3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3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3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3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3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3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3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3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3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3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3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3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3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3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3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3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3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3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3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3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3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3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3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3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3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3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3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3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3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3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3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3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3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3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3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3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3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3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3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3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3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3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3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3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3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3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3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3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3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3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3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3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3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3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3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3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3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3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3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3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3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3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3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3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3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3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3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3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3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3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3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3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3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3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3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3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3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3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3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3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3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3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3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3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3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3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3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3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3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3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3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3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3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3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3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3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3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3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3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3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3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3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3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3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3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3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3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3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3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3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3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3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3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3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3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3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3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3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3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3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3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3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3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3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3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3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3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3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3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3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3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3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3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3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3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3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3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3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3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3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3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3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3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3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3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3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3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3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3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3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3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3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3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3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3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3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3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3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3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3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3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3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3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3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3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3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3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3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3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3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3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3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3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3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3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3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3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3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3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3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3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3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3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3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3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3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3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3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3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3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3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3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3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3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3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3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3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3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3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3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3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3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3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3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3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3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3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3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3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3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3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3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3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3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3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3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3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3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3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3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3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3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3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3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3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3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3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3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3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3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3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3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3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3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3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3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3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3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3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3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3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3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3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3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3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3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3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3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3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3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3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3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3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3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3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3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3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3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3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3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3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3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3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3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3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3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3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3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3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3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3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3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3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3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3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3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3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3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3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3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3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3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3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3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3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3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3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3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3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3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3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3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3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3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3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3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3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3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3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3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3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3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3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3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3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3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3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3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3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3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3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3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3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3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3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3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3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3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3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3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3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3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3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3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3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3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3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3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3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3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3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3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3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3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3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3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3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3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3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3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3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3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3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3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3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3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3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3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3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3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3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3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3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3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3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3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3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3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3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3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3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3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3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3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3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3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3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3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3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3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3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3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3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3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3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3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3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3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3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3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3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3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3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3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3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3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3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3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3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3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3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3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3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3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3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3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3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3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3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3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3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3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3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3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3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3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3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3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3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3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3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3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3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3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3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3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3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3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3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3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3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3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3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3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3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3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3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3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3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3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3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3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3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3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3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3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3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3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3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3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3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3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3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3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3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3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3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3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3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3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3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3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3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3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3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3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3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3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3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3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3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3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3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3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3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3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3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3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3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3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3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3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3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3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3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3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3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3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3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3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3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3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3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3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3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3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3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3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3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3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3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3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3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3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3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3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3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3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3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3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3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3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3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3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3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3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3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3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3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3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3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3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3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3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3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3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3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3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3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3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3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3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3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3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3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3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3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3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3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3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3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3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3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3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3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3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3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3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3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3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3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3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3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3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3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3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3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3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3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3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3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3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3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3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3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3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3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3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3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3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3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3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3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3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3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3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3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3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3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3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3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3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3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3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3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3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3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3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3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3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3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3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3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3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3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3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3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3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3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3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3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3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3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3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3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3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3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3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3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3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3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3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3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3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3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3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3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3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3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3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3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3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3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3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3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3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3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3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3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3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3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3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3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3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3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3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3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3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3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3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3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3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3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3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3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3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3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3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3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3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3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3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3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3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3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3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3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3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3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3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3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3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3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3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3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3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3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3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3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3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3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3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3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3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3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3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3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3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3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3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3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3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3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3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3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3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3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3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3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3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3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3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3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3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3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3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3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3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3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3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3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3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3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3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3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3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3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3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3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3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3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3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3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3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3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3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3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3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3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3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3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3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3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3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3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3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3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3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3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3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3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3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3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3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3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3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3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3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3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3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3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3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3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3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3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3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3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3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3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3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3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3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3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3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3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3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3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3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3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3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3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3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3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3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3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3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3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3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3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3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3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3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3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3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3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3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3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3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3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3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3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3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3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3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3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3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3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3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3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3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3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3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3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3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3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3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3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3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3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3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3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3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3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3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3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3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3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3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3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3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3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3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3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3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3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3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3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3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3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3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3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3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3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3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3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3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3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3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3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3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3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3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3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3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3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3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3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3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3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3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3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3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3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3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3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3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3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3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3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3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3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3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3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3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3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3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3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3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3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3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3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3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3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3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3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3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3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3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3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3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3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3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3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3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3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3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3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3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3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3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3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3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3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3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3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3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3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3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3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3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3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3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3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3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3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3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3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3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3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3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3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3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3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3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3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3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3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3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3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3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3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3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3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3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3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3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3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3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3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3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3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3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3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3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3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3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3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3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3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3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3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3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3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3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3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3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3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3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3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3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3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3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3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3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3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3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3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3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3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3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3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3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3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3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3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3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3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3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3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3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3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3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3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3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3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3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3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3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3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3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3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3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3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3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3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3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3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3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3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3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3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3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3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3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3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3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3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3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3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3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3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3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3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3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3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3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3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3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3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3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3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3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3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3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3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3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3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3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3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3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3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3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3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3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3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3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3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3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3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3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3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3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3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3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3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3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3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3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3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3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3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3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3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3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3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3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3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3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3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3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3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3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3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3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3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3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3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3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3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3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3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3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3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3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3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3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3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3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3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3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3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3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3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3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3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3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3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3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3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3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3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3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3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3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3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3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3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3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3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3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3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3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3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3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3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3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3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3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3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3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3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3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3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3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3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3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3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3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3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3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3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3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3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3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3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3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3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3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3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3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3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3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3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3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3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3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3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3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3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3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3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3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3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3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3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3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3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3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3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3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3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3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3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3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3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3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3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3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3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3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3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3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3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3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3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3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3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3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3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3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3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3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3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3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3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3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3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3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3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3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3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3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3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3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3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3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3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3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3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3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3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3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3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3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3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3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3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3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3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3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3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3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3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3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3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3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3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3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3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3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3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3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3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3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3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3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3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3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3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3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3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3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3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3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3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3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3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3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3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3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3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3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3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3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3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3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3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3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3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3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3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3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3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3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3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3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3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3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3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3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3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3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3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3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3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3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3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3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3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3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3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3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3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3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3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3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3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3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3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3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3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3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3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3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3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3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3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3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3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3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3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3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3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3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3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3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3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3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3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3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3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3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3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3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3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3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3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3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3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3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3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3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3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3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3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3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3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3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3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3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3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3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3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3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3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3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3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3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3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3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3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3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3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3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3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3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3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3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3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3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3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3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3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3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3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3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3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3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3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3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3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3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3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3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3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3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3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3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3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3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3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3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3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3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3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3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3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3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3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3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3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3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3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3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3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3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3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3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3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3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3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3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3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3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3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3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3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3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3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3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3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3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3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3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3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3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3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3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3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3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3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3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3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3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3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3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3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3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3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3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3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3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3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3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3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3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3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3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3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3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3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3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3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3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3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3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3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3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3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3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3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3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3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3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3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3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3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3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3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3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3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3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3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3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3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3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3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3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3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3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3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3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3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3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3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3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3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3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3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3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3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3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3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3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3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3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3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3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3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3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3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3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3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3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3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3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3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3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3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3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3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3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3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3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3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3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3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3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3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3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3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3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3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3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3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3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3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3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3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3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3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3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3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3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3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3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3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3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3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3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3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3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3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3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3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3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3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3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3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3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3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3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3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3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3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3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3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3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3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3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3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3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3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3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3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3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3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3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3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3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3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3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3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3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3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3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3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3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3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3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3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3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3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3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3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3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3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3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3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3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3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3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3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3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3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3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3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3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3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3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3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3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3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3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3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3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3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3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3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3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3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3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3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3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3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3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3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3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3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3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3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3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3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3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3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3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3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3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3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3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3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3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3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3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3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3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3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3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3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3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3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3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3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3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3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3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3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3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3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3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3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3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3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3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3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3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3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3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3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3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3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3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3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3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3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3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3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3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3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3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3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3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3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3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3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3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3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3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3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3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3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3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3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3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3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3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3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3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3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3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3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3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3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3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3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3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3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3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3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3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3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3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3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3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3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3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3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3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3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3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3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3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3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3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3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3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3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3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3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3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3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3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3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3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3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3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3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3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3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3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3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3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3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3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3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3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3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3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3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3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3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3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3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3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3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3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3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3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3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3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3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3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3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3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3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3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3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3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3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3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3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3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3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3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3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3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3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3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3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3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3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3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3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3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3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3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3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3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3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3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3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3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3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3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3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3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3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3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3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3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3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3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3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3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3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3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3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3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3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3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3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3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3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3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3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3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3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3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3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3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3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3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3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3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3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3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3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3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3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3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3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3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3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3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3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3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3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3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3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3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3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3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3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3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3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3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3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3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3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3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3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3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3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3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3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3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3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3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3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3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3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3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3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3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3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3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3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3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3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3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3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3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3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3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3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3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3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3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3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3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3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3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3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3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3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3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3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3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3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3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3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3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3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3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3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3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3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3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3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3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3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3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3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3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3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3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3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3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3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3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3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3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3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3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3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3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3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3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3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3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3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3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3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3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3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3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3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3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3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3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3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3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3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3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3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3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3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3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3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3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3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3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3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3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3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3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3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3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3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3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3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3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3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3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3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3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3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3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3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3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3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3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3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3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3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3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3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3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3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3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3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3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3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3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3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3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3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3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3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3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3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3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3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3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3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3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3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3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3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3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3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3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3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3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3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3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3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3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3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3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3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3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3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3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3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3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3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3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3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3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3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3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3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3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3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3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3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3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3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3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3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3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3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3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3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3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3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3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3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3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3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3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3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3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3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3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3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3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3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3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3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3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3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3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3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3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3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3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3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3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3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3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3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3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3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3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3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3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3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3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3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3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3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3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3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3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3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3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3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3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3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3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3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3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3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3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3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3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3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3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3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3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3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3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3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3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3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3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3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3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3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3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3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3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3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3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3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3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3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3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3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3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3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3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3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3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3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3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3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3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3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3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3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3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3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3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3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3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3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3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3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3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3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3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3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3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3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3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3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3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3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3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3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3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3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3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3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3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3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3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3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3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3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3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3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3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3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3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3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3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3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3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3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3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3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3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3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3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3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3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3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3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3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3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3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3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3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3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3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3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3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3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3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3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3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3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3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3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3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3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3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3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3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3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3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3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3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3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3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3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3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3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3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3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3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3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3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3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3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3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3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3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3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3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3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3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3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3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3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3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3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3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3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3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3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3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3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3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3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3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3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3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3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3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3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3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3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3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3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3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3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3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3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3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3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3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3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3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3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3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3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3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3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3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3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3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3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3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3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3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3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3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3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3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3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3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3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3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3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3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3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3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3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3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3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3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3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3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3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3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3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3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3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3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3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3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3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3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3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3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3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3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3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3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3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3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3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3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3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3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3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3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3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3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3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3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3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3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3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3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3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3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3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3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3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3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3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3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3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3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3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3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3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3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3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3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3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3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3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3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3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3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3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3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3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3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3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3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3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3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3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3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3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3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3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3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3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3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3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3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3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3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3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3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3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3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3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3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3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3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3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3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3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3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3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3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3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3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3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3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3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3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3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3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3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3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3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3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3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3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3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3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3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3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3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3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3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3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3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3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3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3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3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3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3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3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3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3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3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3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3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3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3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3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3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3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3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3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3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3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3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3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3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3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3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3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3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3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3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3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3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3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3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3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3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3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3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3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3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3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3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3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3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3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3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3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3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3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3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3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3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3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3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3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3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3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3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3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3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3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3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3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3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3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3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3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3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3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3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3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3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3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3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3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3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3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3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3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3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3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3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3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3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3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3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3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3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3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3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3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3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3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3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3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3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3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3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3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3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3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3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3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3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3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3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3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3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3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3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3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3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3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3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3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3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3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3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3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3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3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3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3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3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3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3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3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3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3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3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3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3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3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3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3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3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3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3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3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3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3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3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3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3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3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3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3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3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3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3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3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3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3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3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3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3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3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3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3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3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3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3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3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3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3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3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3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3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3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3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3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3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3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3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3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3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3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3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3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3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3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3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3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3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3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3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3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3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3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3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3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3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3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3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3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3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3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3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3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3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3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3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3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3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3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3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3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3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3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3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3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3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3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3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3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3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3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3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3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3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3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3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3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3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3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3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3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3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3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3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3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3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3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3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3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3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3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3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3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3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3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3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3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3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3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3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3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3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3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3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3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3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3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3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3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3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3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3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3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3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3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3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3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3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3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3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3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3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3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3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3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3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3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3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3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3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3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3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3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3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3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3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3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3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3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3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3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3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3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3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3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3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3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3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3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3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3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3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3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3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3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3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3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3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3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3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3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3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3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3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3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3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3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3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3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3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3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3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3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3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3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3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3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3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3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3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3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3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3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3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3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3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3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3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3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3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3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3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3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3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3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3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3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3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3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3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3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3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3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3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3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3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3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3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3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3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3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3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3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3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3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3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3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3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3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3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3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3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3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3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3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3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3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3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3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3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3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3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3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3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3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3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3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3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3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3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3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3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3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3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3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3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3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3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3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3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3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3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3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3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3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3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3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3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3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3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3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3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3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3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3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3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3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3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3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3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3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3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3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3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3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3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3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3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3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3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3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3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3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3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3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3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3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3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3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3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3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3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3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3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3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3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3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3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3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3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3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3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3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3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3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3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3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3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3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3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3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3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3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3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3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3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3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3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3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3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3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3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3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3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3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3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3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3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3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3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3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3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3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3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3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3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3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3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3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3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3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3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3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3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3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3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3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3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3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3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3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3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3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3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3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3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3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3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3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3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3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3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3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3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3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3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3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3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3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3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3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3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3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3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3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3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3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3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3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3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3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3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3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3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3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3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3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3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3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3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3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3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3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3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3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3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3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3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3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3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3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3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3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3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3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3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3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3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3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3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3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3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3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3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3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3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3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3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3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3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3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3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3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3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3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3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3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3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3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3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3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3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3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3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3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3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3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3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3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3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3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3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3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3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3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3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3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3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3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3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3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3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3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3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3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3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3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3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3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3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3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3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3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3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3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3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3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3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3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3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3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3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3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3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3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3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3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3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3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3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3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3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3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3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3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3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3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3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3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3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3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3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3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3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3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3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3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3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3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3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3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3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3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3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3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3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3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3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3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3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3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3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3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3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3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3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3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3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3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3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3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3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3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3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3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3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3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3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3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3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3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3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3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3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3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3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3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3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3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3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3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3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3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3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3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3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3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3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3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3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3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3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3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3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3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3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3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3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3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3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3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3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3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3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3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3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3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3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3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3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3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3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3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3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3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3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3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3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3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3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3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3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3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3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3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3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3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3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3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3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3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3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3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3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3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3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3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3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3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3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3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3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3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3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3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3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3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3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3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3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3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3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3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3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3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3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3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3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3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3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3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3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3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3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3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3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3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3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3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3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3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3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3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3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3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3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3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3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3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3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3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3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3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3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3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3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3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3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3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3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3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3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3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3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3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3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3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3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3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3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3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3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3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3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3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3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3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3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3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3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3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3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3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3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3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3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3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3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3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3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3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3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3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3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3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3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3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3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3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3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3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3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3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3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3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3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3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3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3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3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3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3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3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3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3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3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3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3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3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3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3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3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3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3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3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3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3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3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3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3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3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3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3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3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3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3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3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3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3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3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3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3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3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3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3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3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3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3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3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3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3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3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3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3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3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3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3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3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3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3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3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3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3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3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3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3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3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3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3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3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3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3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3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3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3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3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3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3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3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3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3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3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3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3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3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3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3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3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3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3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3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3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3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3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3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3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3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3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3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3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3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3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3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3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3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3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3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3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3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3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3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3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3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3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3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3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3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3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3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3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3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3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3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3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3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3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3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3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3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3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3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3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3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3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3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3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3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3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3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3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3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3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3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3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3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3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3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3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3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3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3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3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3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3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3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3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3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3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3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3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3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3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3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3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3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3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3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3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3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3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3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3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3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3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3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3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3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3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3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3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3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3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3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3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3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3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3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3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3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3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3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3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3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3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3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3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3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3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3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3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3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3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3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3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3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3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3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3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3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3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3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3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3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3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3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3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3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3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3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3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3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3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3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3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3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3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3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3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3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3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3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3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3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3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3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3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3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3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3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3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3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3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3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3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3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3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3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3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3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3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3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3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3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3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3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3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3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3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3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3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3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3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3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3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3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3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3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3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3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3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3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3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3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3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3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3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3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3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3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3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3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3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3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3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3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3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3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3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3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3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3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3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3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3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3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3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3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3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3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3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3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3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3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3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3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3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3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3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3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3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3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3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3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3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3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3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3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3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3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3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3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3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3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3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3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3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3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3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3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3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3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3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3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3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3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3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3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3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3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3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3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3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3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3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3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3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3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3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3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3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3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3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3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3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3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3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3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3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3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3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3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3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3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3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3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3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3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3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3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3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3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3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3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3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3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3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3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3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3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3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3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3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3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3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3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3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3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3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3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3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3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3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3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3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3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3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3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3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3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3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3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3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3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3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3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3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3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3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3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3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3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3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3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3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3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3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3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3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3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3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3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3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3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3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3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3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3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3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3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3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3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3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3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3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3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3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3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3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3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3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3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3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3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3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3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3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3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3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3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3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3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3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3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3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3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3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3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3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3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3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3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3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3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3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3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3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3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3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3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3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3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3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3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3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3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3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3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3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3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3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3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3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3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3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3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3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3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3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3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3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3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3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3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3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3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3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3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3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3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3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3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3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3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3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3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3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3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3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3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3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3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3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3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3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3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3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3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3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3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3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3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3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3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3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3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3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3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3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3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3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3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3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3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3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3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3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3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3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3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3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3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3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3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3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3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3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3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3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3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3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3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3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3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3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3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3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3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3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3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3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3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3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3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3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3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3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3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3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3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3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3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3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3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3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3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3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3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3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3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3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3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3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3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3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3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3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3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3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3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3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3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3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3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3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3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3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3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3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3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3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3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3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3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3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3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3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3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3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3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3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3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3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3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3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3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3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3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3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3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3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3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3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3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3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3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3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3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3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3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3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3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3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3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3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3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3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3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3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3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3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3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3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3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3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3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3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3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3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3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3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3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3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3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3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3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3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3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3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3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3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3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3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3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3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3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3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3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3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3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3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3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3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3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3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3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3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3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3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3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3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3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3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3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3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3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3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3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3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3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3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3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3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3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3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3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3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3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3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3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3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3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3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3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3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3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3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3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3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3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3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3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3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3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3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3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3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3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3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3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3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3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3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3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3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3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3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3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3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3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3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3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3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3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3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3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3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3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3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3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3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3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3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3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3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3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3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3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3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3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3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3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3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3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3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3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3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3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3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3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3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3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3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3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3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3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3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3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3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3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3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3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3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3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3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3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3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3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3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3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3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3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3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3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3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3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3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3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3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3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3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3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3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3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3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3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3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3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3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3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3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3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3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3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3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3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3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3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3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3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3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3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3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3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3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3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3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3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3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3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3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3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3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3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3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3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3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3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3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3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3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3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3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3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3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3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3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3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3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3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3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3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3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3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3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3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3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3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3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3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3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3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3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3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3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3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3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3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3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3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3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3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3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3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3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3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3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3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3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3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3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3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3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3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3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3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3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3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3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3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3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3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3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3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3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3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3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3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3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3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3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3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3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3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3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3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3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3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3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3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3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3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3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3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3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3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3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3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3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3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3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3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3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3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3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3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3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3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3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3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3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3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3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3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3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3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3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3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3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3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3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3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3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3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3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3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3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3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3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3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3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3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3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3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3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3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3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3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3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3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3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3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3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3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3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3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3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3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3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3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3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3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3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3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3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3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3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3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3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3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3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3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3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3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3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3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3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3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3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3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3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3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3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3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3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3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3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3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3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3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3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3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3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3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3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3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3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3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3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3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3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3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3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3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3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3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3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3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3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3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3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3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3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3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3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3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3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3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3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3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3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3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3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3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3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3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3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3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3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3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3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3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3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3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3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3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3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3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3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3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3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3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3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3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3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3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3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3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3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3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3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3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3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3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3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3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3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3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3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3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3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3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3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3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3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3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3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3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3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3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3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3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3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3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3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3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3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3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3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3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3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3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3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3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3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3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3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3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3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3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3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3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3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3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3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3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3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3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3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3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3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3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3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3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3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3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3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3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3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3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3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3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3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3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3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3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3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3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3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3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3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3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3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3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3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3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3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3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3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3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3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3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3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3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3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3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3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3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3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3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3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3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3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3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3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3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3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3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3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3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3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3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3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3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3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3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3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3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3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3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3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3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3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3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3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3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3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3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3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3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3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3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3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3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3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3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3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3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3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3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3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3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3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3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3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3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3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3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3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3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3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3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3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3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3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3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3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3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3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3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3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3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3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3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3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3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3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3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3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3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3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3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3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3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3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3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3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3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3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3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3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3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3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3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3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3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3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3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3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3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3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3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3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3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3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3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3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3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3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3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3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3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3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3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3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3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3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3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3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3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3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3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3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3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3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3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3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3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3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3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3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3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3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3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3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3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3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3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3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3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3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3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3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3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3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3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3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3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3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3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3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3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3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3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3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3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3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3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3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3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3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3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3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3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3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3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3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3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3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3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3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3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3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3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3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3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3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3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3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3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3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3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3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3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3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3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3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3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3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3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3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3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3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3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3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3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3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3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3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3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3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3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3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3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3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3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3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3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3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3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3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3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3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3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3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3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3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3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3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3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3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3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3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3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3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3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3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3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3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3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3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3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3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3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3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3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3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3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3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3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3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3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3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3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3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3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3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3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3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3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3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3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3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3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3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3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3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3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3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3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3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3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3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3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3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3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3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3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3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3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3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3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3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3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3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3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3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3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3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3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3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3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3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3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3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3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3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3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3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3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3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3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3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3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3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3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3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3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3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3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3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3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3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3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3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3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3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3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3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3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3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3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3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3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3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3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3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3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3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3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3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3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3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3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3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3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3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3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3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3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3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3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3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3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3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3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3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3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3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3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3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3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3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3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3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3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3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3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3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3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3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3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3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3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3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3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3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3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3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3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3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3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3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3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3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3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3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3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3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3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3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3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3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3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3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3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3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3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3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3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3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3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3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3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3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3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3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3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3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3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3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3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3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3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3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3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3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3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3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3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3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3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3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3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3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3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3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3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3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3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3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3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3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3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3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3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3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3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3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3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3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3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3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3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3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3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3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3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3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3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3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3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3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3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3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3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3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3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3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3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3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3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3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3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3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3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3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3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3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3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3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3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3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3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3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3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3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3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3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3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3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3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3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3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3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3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3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3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3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3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3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3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3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3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3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3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3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3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3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3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3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3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3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3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3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3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3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3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3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3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3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3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3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3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3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3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3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3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3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3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3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3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3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3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3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3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3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3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3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3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3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3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3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3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3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3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3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3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3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3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3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3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3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3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3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3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3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3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3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3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3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3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3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3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3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3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3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3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3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3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3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3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3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3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3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3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3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3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3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3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3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3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3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3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3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3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3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3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3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3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3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3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3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3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3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3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3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3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3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3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3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3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3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3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3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3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3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3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3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3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3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3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3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3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3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3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3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3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3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3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3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3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3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3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3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3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3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3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3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3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3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3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3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3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3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3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3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3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3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3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3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3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3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3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3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3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3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3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3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3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3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3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3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3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3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3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3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3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3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3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3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3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3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3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3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3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3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3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3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3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3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3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3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3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3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3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3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3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3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3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3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3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3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3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3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3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3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3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3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3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3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3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3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3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3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3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3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3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3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3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3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3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3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3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3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3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3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3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3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3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3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3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3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3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3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3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3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3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3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3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3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3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3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3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3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3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3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3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3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3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3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3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3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3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3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3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3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3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3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3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3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3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3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3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3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3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3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3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3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3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3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3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3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3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3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3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3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3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3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3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3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3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3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3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3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3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3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3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3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3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3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3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3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3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3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3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3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3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3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3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3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3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3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3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3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3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3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3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3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3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3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3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3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3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3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3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3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3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3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3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3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3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3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3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3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3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3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3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3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3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3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3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3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3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3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3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3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3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3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3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3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3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3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3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3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3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3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3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3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3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3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3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3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3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3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3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3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3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3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3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3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3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3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3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3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3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3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3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3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3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3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3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3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3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3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3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3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3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3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3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3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3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3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3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3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3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3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3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3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3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3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3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3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3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3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3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3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3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3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3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3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3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3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3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3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3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3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3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3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3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3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3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3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3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3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3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3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3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3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3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3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3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3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3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3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3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3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3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3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3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3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3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3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3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3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3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3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3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3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3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3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3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3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3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3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3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3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3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3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3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3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3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3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3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3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3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3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3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3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3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3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3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3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3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3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3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3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3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3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3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3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3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3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3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3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3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3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3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3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3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3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3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3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3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3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3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3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3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3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3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3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3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3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3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3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3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3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3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3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3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3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3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3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3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3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3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3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3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3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3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3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3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3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3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3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3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3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3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3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3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3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3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3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3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3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3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3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3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3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3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3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3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3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3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3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3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3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3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3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3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3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3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3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3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3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3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3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3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3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3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3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3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3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3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3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3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3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3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3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3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3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3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3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3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3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3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3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3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3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3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3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3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3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3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3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3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3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3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3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3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3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3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3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3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3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3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3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3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3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3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3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3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3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3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3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3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3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3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3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3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3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3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3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3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3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3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3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3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3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3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3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3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3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3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3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3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3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3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3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3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3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3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3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3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3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3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3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3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3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3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3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3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3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3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3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3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3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3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3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3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3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3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3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3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3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3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3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3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3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3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3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3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3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3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3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3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3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3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3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3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3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3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3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3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3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3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3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3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3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3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3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3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3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3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3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3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3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3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3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3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3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3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3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3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3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3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3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3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3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3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3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3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3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3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3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3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3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3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3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3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3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3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3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3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3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3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3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3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3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3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3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3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3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3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3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3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3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3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3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3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3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3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3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3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3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3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3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3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3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3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3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3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3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3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3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3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3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3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3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3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3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3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3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3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3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3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3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3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3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3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3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3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3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3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3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3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3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3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3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3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3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3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3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3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3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3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3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3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3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3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3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3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3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3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3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3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3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3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3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3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3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3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3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3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3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3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3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3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3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3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3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3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3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3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3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3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3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3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3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3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3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3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3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3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3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3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3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3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3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3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3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3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3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3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3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3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3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3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3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3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3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3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3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3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3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3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3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3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3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3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3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3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3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3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3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3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3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3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3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3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3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3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3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3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3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3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3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3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3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3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3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3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3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3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3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3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3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3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3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3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3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3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3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3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3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3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3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3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3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3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3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3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3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3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3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3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3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3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3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3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3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3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3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3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3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3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3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3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3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3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3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3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3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3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3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3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3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3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3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3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3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3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3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3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3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3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3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3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3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3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3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3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3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3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3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3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3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3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3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3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3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3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3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3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3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3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3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3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3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3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3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3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3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3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3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3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3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3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3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3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3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3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3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3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3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3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3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3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3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3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3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3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3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3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3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3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3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3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3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3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3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3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3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3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3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3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3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3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3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3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3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3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3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3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3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3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3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3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3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3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3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3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3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3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3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3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3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3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3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3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3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3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3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3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3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3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3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3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3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3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3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3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3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3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3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3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3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3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3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3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3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3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3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3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3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3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3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3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3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3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3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3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3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3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3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3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3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3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3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3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3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3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3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3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3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3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3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3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3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3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3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3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3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3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3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3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3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3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3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3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3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3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3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3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3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3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3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3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3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3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3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3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3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3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3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3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3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3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3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3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3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3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3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3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3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3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3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3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3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3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3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3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3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3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3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3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3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3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3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3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3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3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3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3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3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3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3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3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3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3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3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3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3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3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3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3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3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3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3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3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3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3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3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3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3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3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3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3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3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3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3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3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3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3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3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3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3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3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3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3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3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3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3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3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3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3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3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3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3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3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3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3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3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3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3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3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3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3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3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3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3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3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3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3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3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3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3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3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3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3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3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3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3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3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3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3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3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3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3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3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3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3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3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3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3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3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3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3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3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3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3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3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3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3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3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3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3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3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3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3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3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3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3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3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3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3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3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3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3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3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3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3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3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3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3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3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3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3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3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3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3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3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3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3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3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3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3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3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3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3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3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3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3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3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3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3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3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3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3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3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3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3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3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3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3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3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3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3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3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3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3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3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3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3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3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3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3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3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3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3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3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3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3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3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3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3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3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3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3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3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3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3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3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3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3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3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3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3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3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3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3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3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3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3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3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3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3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3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3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3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3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3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3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3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3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3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3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3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3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3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3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3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3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3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3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3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3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3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3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3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3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3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3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3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3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3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3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3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3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3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3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3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3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3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3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3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3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3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3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3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3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3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3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3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3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3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3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3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3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3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3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3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3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3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3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3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3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3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3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3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3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3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3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3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3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3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3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3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3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3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3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3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3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3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3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3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3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3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3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3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3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3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3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3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3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3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3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3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3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3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3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3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3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3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3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3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3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3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3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3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3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3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3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3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3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3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3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3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3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3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3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3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3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3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3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3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3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3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3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3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3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3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3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3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3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3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3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3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3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3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3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3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3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3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3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3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3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3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3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3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3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3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3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3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3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3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3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3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3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3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3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3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3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3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3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3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3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3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3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3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3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3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3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3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3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3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3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3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3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3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3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3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3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3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3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3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3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3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3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3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3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3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3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3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3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3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3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3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3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3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3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3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3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3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3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3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3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3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3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3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3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3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3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3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3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3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3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3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3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3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3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3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3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3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3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3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3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3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3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3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3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3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3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3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3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3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3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3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3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3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3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3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3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3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3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3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3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3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3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3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3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3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3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3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3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3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3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3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3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3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3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3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3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3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3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3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3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3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3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3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3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3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3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3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3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3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3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3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3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3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3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3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3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3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3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3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3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3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3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3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3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3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3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3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3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3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3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3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3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3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3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3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3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3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3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3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3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3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3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3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3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3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3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3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3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3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3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3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3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3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3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3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3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3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3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3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3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3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3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3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3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3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3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3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3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3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3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3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3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3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3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3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3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3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3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3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3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3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3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3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3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3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3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3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3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3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3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3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3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3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3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3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3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3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3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3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3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3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3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3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3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3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3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3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3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3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3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3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3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3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3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3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3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3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3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3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3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3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3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3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3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3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3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3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3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3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3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3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3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3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3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3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3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3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3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3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3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3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3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3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3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3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3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3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3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3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3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3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3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3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3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3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3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3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3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3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3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3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3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3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3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3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3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3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3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3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3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3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3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3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3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3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3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3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3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3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3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3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3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3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3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3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3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3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3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3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3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3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3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3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3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3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3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3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3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3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3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3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3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3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3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3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3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3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3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3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3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3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3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3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3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3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3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3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3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3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3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3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3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3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3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3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3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3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3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3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3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3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3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3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3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3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3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3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3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3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3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3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3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3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3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3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3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3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3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3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3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3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3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3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3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3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3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3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3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3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3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3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3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3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3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3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3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3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3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3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3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3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3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3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3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3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3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3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3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3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3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3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3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3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3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3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3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3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3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3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3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3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3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3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3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3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3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3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3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3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3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3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3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3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3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3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3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3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3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3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3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3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3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3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3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3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3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3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3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3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3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3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3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3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3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3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3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3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3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3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3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3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3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3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3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3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3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3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3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3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3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3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3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3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3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3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3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3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3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3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3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3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3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3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3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3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3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3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3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3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3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3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3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3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3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3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3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3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3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3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3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3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3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3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3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3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3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3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3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3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3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3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3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3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3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3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3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3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3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3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3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3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3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3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3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3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3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3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3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3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3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3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3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3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3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3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3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3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3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3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3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3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3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3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3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3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3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3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3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3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3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3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3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3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3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3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3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3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3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3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3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3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3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3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3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3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3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3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3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3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3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3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3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3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3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3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3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3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3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3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3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3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3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3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3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3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3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3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3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3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3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3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3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3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3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3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3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3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3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3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3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3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3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3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3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3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3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3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3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3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3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3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3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3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3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3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3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3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3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3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3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3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3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3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3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3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3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3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3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3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3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3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3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3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3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3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3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3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3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3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3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3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3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3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3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3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3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3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3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3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3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3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3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3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3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3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3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3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3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3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3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3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3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3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3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3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3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3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3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3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3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3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3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3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3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3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3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3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3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3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3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3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3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3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3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3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3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3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3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3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3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3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3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3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3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3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3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3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3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3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3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3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3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3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3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3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3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3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3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3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3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3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3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3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3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3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3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3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3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3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3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3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3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3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3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3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3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3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3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3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3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3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3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3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3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3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3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3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3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3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3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3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3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3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3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3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3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3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3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3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3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3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3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3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3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3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3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3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3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3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3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3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3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3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3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3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3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3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3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3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3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3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3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3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3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3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3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3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3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3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3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3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3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3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3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3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3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3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3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3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3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3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3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3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3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3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3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3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3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3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3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3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3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3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3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3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3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3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3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3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3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3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3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3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3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3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3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3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3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3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3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3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3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3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3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3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3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3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3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3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3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3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3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3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3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3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3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3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3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3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3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3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3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3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3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3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3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3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3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3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3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3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3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3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3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3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3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3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3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3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3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3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3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3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3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3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3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3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3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3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3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3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3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3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3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3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3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3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3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3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3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3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3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3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3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3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3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3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3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3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3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3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3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3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3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3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3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3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3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3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3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3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3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3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3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3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3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3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3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3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3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3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3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3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3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3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3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3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3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3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3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3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3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3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3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3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3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3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3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3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3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3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3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3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3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3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3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3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3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3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3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3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3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3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3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3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3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3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3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3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3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3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3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3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3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3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3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3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3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3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3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3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3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3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3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3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3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3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3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3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3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3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3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3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3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3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3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3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3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3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3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3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3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3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3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3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3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3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3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3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3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3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3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3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3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3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3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3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3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3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3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3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3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3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3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3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3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3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3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3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3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3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3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3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3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3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3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3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3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3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3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3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3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3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3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3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3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3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3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3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3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3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3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3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3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3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3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3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3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3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3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3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3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3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3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3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3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3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3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3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3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3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3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3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3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3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3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3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3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3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3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3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3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3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3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3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3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3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3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3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3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3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3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3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3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3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3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3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3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3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3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3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3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3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3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3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3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3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3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3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3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3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3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3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3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3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3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3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3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3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3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3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3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3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3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3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3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3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3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3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3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3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3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3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3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3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3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3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3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3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3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3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3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3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3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3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3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3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3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3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3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3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3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3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3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3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3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3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3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3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3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3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3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3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3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3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3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3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3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3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3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3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3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3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3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3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3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3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3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3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3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3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3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3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3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3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3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3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3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3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3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3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3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3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3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3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3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3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3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3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3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3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3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3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3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3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3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3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3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3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3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3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3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3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3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3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3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3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3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3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3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3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3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3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3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3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3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3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3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3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3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3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3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3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3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3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3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3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3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3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3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3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3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3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3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3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3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3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3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3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3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3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3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3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3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3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3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3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3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3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3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3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3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3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3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3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3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3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3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3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3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3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3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3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3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3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3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3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3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3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3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3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3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3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3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3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3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3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3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3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3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3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3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3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3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3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3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3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3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3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3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3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3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3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3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3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3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3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3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3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3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3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3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3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3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3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3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3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3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3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3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3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3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3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3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3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3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3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3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3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3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3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3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3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3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3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3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3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3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3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3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3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3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3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3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3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3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3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3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3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3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3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3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3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3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3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3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3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3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3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3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3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3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3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3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3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3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3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3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3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3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3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3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3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3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3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3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3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3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3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3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3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3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3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3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3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3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3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3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3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3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3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3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3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3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3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3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3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3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3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3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3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3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3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3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3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3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3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3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3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3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3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3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3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3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3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3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3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3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3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3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3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3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3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3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3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3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3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3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3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3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3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3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3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3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3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3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3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3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3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3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3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3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3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3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3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3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3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3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3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3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3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3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3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3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3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3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3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3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3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3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3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3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3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3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3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3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3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3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3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3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3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3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3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3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3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3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3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3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3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3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3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3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3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3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3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3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3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3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3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3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3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3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3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3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3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3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3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3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3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3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3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3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3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3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3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3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3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3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3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3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3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3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3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3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3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3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3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3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3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3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3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3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3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3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3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3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3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3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3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3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3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3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3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3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3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3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3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3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3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3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3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3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3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3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3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3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3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3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3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3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3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3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3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3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3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3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3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3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3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3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3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3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3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3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3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3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3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3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3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3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3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3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3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3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3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3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3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3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3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3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3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3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3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3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3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3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3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3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3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3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3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3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3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3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3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3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3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3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3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3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3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3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3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3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3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3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3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3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3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3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3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3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3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3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3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3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3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3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3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3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3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3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3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3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3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3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3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3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3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3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3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3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3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3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3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3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3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3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3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3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3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3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3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3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3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3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3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3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3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3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3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3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3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3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3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3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3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3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3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3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3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3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3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3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3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3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3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3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3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3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3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3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3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3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3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3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3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3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3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3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3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3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3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3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3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3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3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3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3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3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3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3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3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3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3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3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3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3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3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3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3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3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3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3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3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3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3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3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3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3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3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3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3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3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3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3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3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3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3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3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3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3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3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3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3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3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3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3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3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3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3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3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3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3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3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3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3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3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3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3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3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3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3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3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3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3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3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3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3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3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3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3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3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3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3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3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3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3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3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3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3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3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3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3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3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3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3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3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3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3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3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3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3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3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3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3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3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3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3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3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3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3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3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3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3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3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3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3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3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3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3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3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3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3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3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3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3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3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3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3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3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3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3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3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3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3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3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3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3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3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3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3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3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3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3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3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3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3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3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3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3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3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3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3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3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3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3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3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3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3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3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3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3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3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3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3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3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3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3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3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3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3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3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3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3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3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3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3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3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3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3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3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3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3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3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3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3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3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3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3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3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3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3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3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3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3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3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3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3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3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3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3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3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3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3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3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3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3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3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3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3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3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3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3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3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3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3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3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3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3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3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3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3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3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3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3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3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3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3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3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3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3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3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3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3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3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3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3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3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3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3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3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3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3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3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3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3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3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3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3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3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3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3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3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3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3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3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3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3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3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3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3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3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3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3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3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3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3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3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3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3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3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3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3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3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3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3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3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3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3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3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3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3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3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3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3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3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3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3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3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3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3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3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3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3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3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3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3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3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3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3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3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3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3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3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3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3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3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3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3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3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3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3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3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3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3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3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3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3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3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3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3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3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3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3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3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3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3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3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3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3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3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3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3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3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3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3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3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3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3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3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3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3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3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3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3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3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3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3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3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3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3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3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3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3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3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3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3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3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3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3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3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3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3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3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3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3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3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3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3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3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3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3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3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3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3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3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3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3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3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3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3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3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3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3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3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3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3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3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3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3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3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3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3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3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3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3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3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3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3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3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3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3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3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3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3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3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3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3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3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3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3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3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3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3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3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3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3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3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3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3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3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3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3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3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3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3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3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3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3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3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3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3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3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3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3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3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3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3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3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3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3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3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3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3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3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3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3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3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3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3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3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3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3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3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3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3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3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3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3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3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3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3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3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3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3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3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3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3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3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3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3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3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3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3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3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3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3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3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3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3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3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3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3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3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3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3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3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3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3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3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3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3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3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3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3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3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3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3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3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3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3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3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3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3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3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3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3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3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3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3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3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3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3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3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3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3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3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3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3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3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3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3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3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3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3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3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3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3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3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3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3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3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3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3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3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3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3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3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3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3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3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3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3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3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3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3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3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3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3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3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3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3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3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3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3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3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3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3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3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3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3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3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3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3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3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3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3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3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3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3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3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3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3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3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3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3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3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3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3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3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3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3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3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3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3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3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3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3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3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3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3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3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3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3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3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3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3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3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3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3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3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3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3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3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3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3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3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3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3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3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3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3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3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3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3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3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3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3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3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3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3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3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3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3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3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3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3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3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3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3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3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3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3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3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3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3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3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3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3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3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3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3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3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3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3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3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3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3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3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3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3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3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3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3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3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3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3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3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3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3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3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3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3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3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3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3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3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3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3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3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3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3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3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3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3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3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3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3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3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3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3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3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3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3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3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3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3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3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3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3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3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3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3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3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3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3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3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3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3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3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3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3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3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3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3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3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3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3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3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3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3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3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3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3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3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3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3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3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3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3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3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3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3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3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3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2023-10-08T21:22:02Z</dcterms:modified>
</cp:coreProperties>
</file>