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ovid\calculators\"/>
    </mc:Choice>
  </mc:AlternateContent>
  <xr:revisionPtr revIDLastSave="0" documentId="13_ncr:1_{9BF99230-F130-4614-A734-1F8D24001F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 lives saved calculator" sheetId="1" r:id="rId1"/>
    <sheet name="VE calculated from ACM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8" i="2"/>
  <c r="D4" i="2"/>
  <c r="D3" i="2"/>
  <c r="C7" i="2"/>
  <c r="B7" i="2"/>
  <c r="B5" i="1"/>
</calcChain>
</file>

<file path=xl/sharedStrings.xml><?xml version="1.0" encoding="utf-8"?>
<sst xmlns="http://schemas.openxmlformats.org/spreadsheetml/2006/main" count="22" uniqueCount="22">
  <si>
    <t>Label</t>
  </si>
  <si>
    <t>Value</t>
  </si>
  <si>
    <t>Observed Deaths (D_obs)</t>
  </si>
  <si>
    <t>Vaccination Coverage (v)</t>
  </si>
  <si>
    <t>Vaccine Effectiveness (VE_death)</t>
  </si>
  <si>
    <t>Estimated Lives Saved</t>
  </si>
  <si>
    <t>number of deaths observed in 2021 and 2022</t>
  </si>
  <si>
    <t>Baseline ACM</t>
  </si>
  <si>
    <t>Vax</t>
  </si>
  <si>
    <t>Unvaxxed</t>
  </si>
  <si>
    <t>ACM during high COVID</t>
  </si>
  <si>
    <t>THIS MEANS:</t>
  </si>
  <si>
    <t>COVID mortality</t>
  </si>
  <si>
    <t>Expected uvax mortality</t>
  </si>
  <si>
    <t>Ratio</t>
  </si>
  <si>
    <t>VE (death)</t>
  </si>
  <si>
    <t>VEdeath=.10 means it reduces death by 10%</t>
  </si>
  <si>
    <t>thisis 1940 numbers</t>
  </si>
  <si>
    <t>claimed VE value. .10 means 10% .75 is 75% death reduction</t>
  </si>
  <si>
    <t xml:space="preserve">1800 to 2800 deaths per million </t>
  </si>
  <si>
    <t>1,000 * 340M</t>
  </si>
  <si>
    <t>340,000 d excess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</si>
</sst>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9</xdr:col>
      <xdr:colOff>37193</xdr:colOff>
      <xdr:row>37</xdr:row>
      <xdr:rowOff>180357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28C2C9-C764-83CF-E82A-8C876A504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7257143" cy="4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4" sqref="D4"/>
    </sheetView>
  </sheetViews>
  <sheetFormatPr defaultRowHeight="15" x14ac:dyDescent="0.25"/>
  <cols>
    <col min="1" max="1" width="35.14062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t="s">
        <v>2</v>
      </c>
      <c r="B2">
        <v>400000</v>
      </c>
      <c r="D2" t="s">
        <v>6</v>
      </c>
    </row>
    <row r="3" spans="1:4" x14ac:dyDescent="0.25">
      <c r="A3" t="s">
        <v>3</v>
      </c>
      <c r="B3">
        <v>0.7</v>
      </c>
    </row>
    <row r="4" spans="1:4" x14ac:dyDescent="0.25">
      <c r="A4" t="s">
        <v>4</v>
      </c>
      <c r="B4">
        <v>0.2</v>
      </c>
      <c r="D4" t="s">
        <v>18</v>
      </c>
    </row>
    <row r="5" spans="1:4" x14ac:dyDescent="0.25">
      <c r="A5" t="s">
        <v>5</v>
      </c>
      <c r="B5" s="2">
        <f>((B2 / (1 + (B3 / (1 - B3)) * (1 - B4))) * (1 + (B3 / (1 - B3)))) - B2</f>
        <v>65116.279069767508</v>
      </c>
    </row>
    <row r="9" spans="1:4" x14ac:dyDescent="0.25">
      <c r="A9" t="s">
        <v>19</v>
      </c>
    </row>
    <row r="10" spans="1:4" x14ac:dyDescent="0.25">
      <c r="A10" t="s">
        <v>20</v>
      </c>
      <c r="B10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438D-9D7B-45DA-96BF-DC317563291F}">
  <dimension ref="A2:E20"/>
  <sheetViews>
    <sheetView workbookViewId="0">
      <selection activeCell="A13" sqref="A13"/>
    </sheetView>
  </sheetViews>
  <sheetFormatPr defaultRowHeight="15" x14ac:dyDescent="0.25"/>
  <cols>
    <col min="1" max="1" width="18.85546875" customWidth="1"/>
  </cols>
  <sheetData>
    <row r="2" spans="1:5" x14ac:dyDescent="0.25">
      <c r="B2" t="s">
        <v>8</v>
      </c>
      <c r="C2" t="s">
        <v>9</v>
      </c>
      <c r="D2" t="s">
        <v>14</v>
      </c>
    </row>
    <row r="3" spans="1:5" x14ac:dyDescent="0.25">
      <c r="A3" t="s">
        <v>7</v>
      </c>
      <c r="B3">
        <v>3.35</v>
      </c>
      <c r="C3">
        <v>8.98</v>
      </c>
      <c r="D3">
        <f>C3/B3</f>
        <v>2.6805970149253731</v>
      </c>
    </row>
    <row r="4" spans="1:5" x14ac:dyDescent="0.25">
      <c r="A4" t="s">
        <v>10</v>
      </c>
      <c r="B4">
        <v>4.8899999999999997</v>
      </c>
      <c r="C4">
        <v>14.12</v>
      </c>
      <c r="D4">
        <f>C4/B4</f>
        <v>2.887525562372188</v>
      </c>
    </row>
    <row r="6" spans="1:5" x14ac:dyDescent="0.25">
      <c r="A6" t="s">
        <v>11</v>
      </c>
    </row>
    <row r="7" spans="1:5" x14ac:dyDescent="0.25">
      <c r="A7" t="s">
        <v>12</v>
      </c>
      <c r="B7">
        <f>B4-B3</f>
        <v>1.5399999999999996</v>
      </c>
      <c r="C7">
        <f>C4-C3</f>
        <v>5.1399999999999988</v>
      </c>
    </row>
    <row r="8" spans="1:5" x14ac:dyDescent="0.25">
      <c r="A8" t="s">
        <v>13</v>
      </c>
      <c r="C8">
        <f>D3*B7</f>
        <v>4.1281194029850736</v>
      </c>
    </row>
    <row r="10" spans="1:5" x14ac:dyDescent="0.25">
      <c r="A10" t="s">
        <v>15</v>
      </c>
      <c r="C10" s="3">
        <f>1-(C8/C7)</f>
        <v>0.1968639293803357</v>
      </c>
      <c r="E10" t="s">
        <v>16</v>
      </c>
    </row>
    <row r="12" spans="1:5" x14ac:dyDescent="0.25">
      <c r="A12" t="s">
        <v>17</v>
      </c>
    </row>
    <row r="20" spans="3:3" x14ac:dyDescent="0.25">
      <c r="C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 lives saved calculator</vt:lpstr>
      <vt:lpstr>VE calculated from ACM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2025-04-01T00:06:45Z</dcterms:created>
  <dcterms:modified xsi:type="dcterms:W3CDTF">2025-04-02T02:43:27Z</dcterms:modified>
</cp:coreProperties>
</file>