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debate\"/>
    </mc:Choice>
  </mc:AlternateContent>
  <xr:revisionPtr revIDLastSave="0" documentId="13_ncr:1_{4AE2CBFD-6732-41E5-8B5E-4113DAFF1952}" xr6:coauthVersionLast="47" xr6:coauthVersionMax="47" xr10:uidLastSave="{00000000-0000-0000-0000-000000000000}"/>
  <bookViews>
    <workbookView xWindow="3630" yWindow="2490" windowWidth="22860" windowHeight="14070" xr2:uid="{FCA3AE10-4DB2-421F-A7BD-1B8FCB9CB7F6}"/>
  </bookViews>
  <sheets>
    <sheet name="pivot" sheetId="3" r:id="rId1"/>
    <sheet name="HHS Pilot 1 Raw Data" sheetId="1" r:id="rId2"/>
    <sheet name="lookup" sheetId="2" r:id="rId3"/>
    <sheet name="about" sheetId="4" r:id="rId4"/>
  </sheets>
  <definedNames>
    <definedName name="_xlnm._FilterDatabase" localSheetId="1" hidden="1">'HHS Pilot 1 Raw Data'!$A$1:$X$501</definedName>
  </definedNames>
  <calcPr calcId="191029"/>
  <pivotCaches>
    <pivotCache cacheId="2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3" l="1"/>
  <c r="F11" i="3"/>
  <c r="H10" i="3"/>
  <c r="F10" i="3"/>
  <c r="H9" i="3"/>
  <c r="F9" i="3"/>
  <c r="H8" i="3"/>
  <c r="F8" i="3"/>
  <c r="H7" i="3"/>
  <c r="F7" i="3"/>
  <c r="H6" i="3"/>
  <c r="F6" i="3"/>
  <c r="H5" i="3"/>
  <c r="F5" i="3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<sst xmlns="http://schemas.openxmlformats.org/spreadsheetml/2006/main" count="7630" uniqueCount="603">
  <si>
    <t>Response ID</t>
  </si>
  <si>
    <t>ppid</t>
  </si>
  <si>
    <t>Where do you reside?</t>
  </si>
  <si>
    <t>What is your current age?</t>
  </si>
  <si>
    <t>What is your gender?</t>
  </si>
  <si>
    <t>In which region do you live?</t>
  </si>
  <si>
    <t>Have you received ANY vaccinations for COVID-19?</t>
  </si>
  <si>
    <t>How many doses of the COVID-19 vaccination, including boosters, have you received?</t>
  </si>
  <si>
    <t>Which vaccine did you receive for your FIRST dose?</t>
  </si>
  <si>
    <t>Have you EVER tested positive for, and/or been diagnosed with, COVID-19?</t>
  </si>
  <si>
    <t>When were you diagnosed with COVID-19?</t>
  </si>
  <si>
    <t>How many total times have you EVER tested positive for, and/or been diagnosed with, COVID-19?</t>
  </si>
  <si>
    <t>Are you planning on getting future COVID-19 vaccines?</t>
  </si>
  <si>
    <t xml:space="preserve">Which of the following best describes your racial background? </t>
  </si>
  <si>
    <t xml:space="preserve">Other: (Please specify):Which of the following best describes your racial background? </t>
  </si>
  <si>
    <t xml:space="preserve">Which of the following best describes your marital status? </t>
  </si>
  <si>
    <t xml:space="preserve">Other: (Please specify):Which of the following best describes your marital status? </t>
  </si>
  <si>
    <t xml:space="preserve">What is the highest level of education you have received?  </t>
  </si>
  <si>
    <t>Which of the following best describes how you describe your political orientation?</t>
  </si>
  <si>
    <t xml:space="preserve">Which of the following includes your total annual gross household income before taxes? </t>
  </si>
  <si>
    <t>rid-4IgiZo3xRbqYsb4yRedlmQ</t>
  </si>
  <si>
    <t>United States</t>
  </si>
  <si>
    <t>45-54 years</t>
  </si>
  <si>
    <t>Male</t>
  </si>
  <si>
    <t>Northeast</t>
  </si>
  <si>
    <t>Yes</t>
  </si>
  <si>
    <t>Three</t>
  </si>
  <si>
    <t>Johnson &amp; Johnson’s Janssen</t>
  </si>
  <si>
    <t>After receiving a COVID-19 vaccination</t>
  </si>
  <si>
    <t>Two</t>
  </si>
  <si>
    <t>Caucasian / White</t>
  </si>
  <si>
    <t>Married/Partnership</t>
  </si>
  <si>
    <t>Post-Graduate degree</t>
  </si>
  <si>
    <t>Extremely Liberal</t>
  </si>
  <si>
    <t>$50,000 to $99,999</t>
  </si>
  <si>
    <t>rid-OPCbw_rqQeygAPEwqsNdxQ</t>
  </si>
  <si>
    <t>55+ years</t>
  </si>
  <si>
    <t>South</t>
  </si>
  <si>
    <t>Five or more</t>
  </si>
  <si>
    <t>Pfizer-BioNTech</t>
  </si>
  <si>
    <t>One</t>
  </si>
  <si>
    <t>Some college</t>
  </si>
  <si>
    <t>Conservative</t>
  </si>
  <si>
    <t>rid-fs_IH3-KSri3rWl1kx8Rzw</t>
  </si>
  <si>
    <t>Bachelor’s degree</t>
  </si>
  <si>
    <t>Slightly Liberal</t>
  </si>
  <si>
    <t>$150,000 to $199,999</t>
  </si>
  <si>
    <t>rid--6rdFZ4iQvCeyAFXniBuUg</t>
  </si>
  <si>
    <t>Midwest</t>
  </si>
  <si>
    <t>Four</t>
  </si>
  <si>
    <t>No</t>
  </si>
  <si>
    <t>Unsure</t>
  </si>
  <si>
    <t>Separated/Divorced</t>
  </si>
  <si>
    <t>$30,000 to $49,999</t>
  </si>
  <si>
    <t>rid-6NXC2wJ-RwWl2-2NfP8QgQ</t>
  </si>
  <si>
    <t>Moderna NIAID</t>
  </si>
  <si>
    <t>Some post-graduate study</t>
  </si>
  <si>
    <t>Slightly Conservative</t>
  </si>
  <si>
    <t>$100,000 to $149,999</t>
  </si>
  <si>
    <t>rid-4UiW90ChSwe9OTcQzUIOrg</t>
  </si>
  <si>
    <t>35-44 years</t>
  </si>
  <si>
    <t>Black / African American</t>
  </si>
  <si>
    <t>Liberal</t>
  </si>
  <si>
    <t>rid-O5e4EVQnQo6rqS9lcKxmEw</t>
  </si>
  <si>
    <t>rid-Y2NngeFgRaaP6GkUJTBx-Q</t>
  </si>
  <si>
    <t>Female</t>
  </si>
  <si>
    <t>Prefer not to say</t>
  </si>
  <si>
    <t>rid-y9qjzCGbR1-U9VpQ4H__Ng</t>
  </si>
  <si>
    <t>Before receiving a COVID-19 vaccination</t>
  </si>
  <si>
    <t>rid-UUND9mQuRlqO6ys-oFdj4Q</t>
  </si>
  <si>
    <t>rid-Upi_qF9QQ_GMr45v1NkyFg</t>
  </si>
  <si>
    <t>Single, Spouse Deceased</t>
  </si>
  <si>
    <t>High School Diploma</t>
  </si>
  <si>
    <t>Moderate/Independent</t>
  </si>
  <si>
    <t>Under $30,000</t>
  </si>
  <si>
    <t>rid-2_UZemDrSTq9gLG4aGiTvQ</t>
  </si>
  <si>
    <t>Single</t>
  </si>
  <si>
    <t>Extremely Conservative</t>
  </si>
  <si>
    <t>rid-segm-elITLql6DRvYyieig</t>
  </si>
  <si>
    <t>Associate’s degree</t>
  </si>
  <si>
    <t>rid-z-yiFJqASyuxART_0rRl6Q</t>
  </si>
  <si>
    <t>25-34 years</t>
  </si>
  <si>
    <t>rid-Kx_1hkXZSKu9RQDqZoVAdQ</t>
  </si>
  <si>
    <t>West</t>
  </si>
  <si>
    <t>rid-ySXxScBcQvSl40M_2jg61Q</t>
  </si>
  <si>
    <t>rid-hEbiN3EaSHOqogOVqTqgxw</t>
  </si>
  <si>
    <t>rid-vYRGra54QYyTbgp_juFqgw</t>
  </si>
  <si>
    <t>rid-4E5GDaQdQ5q1jsopDH5csg</t>
  </si>
  <si>
    <t>rid-NXk6L9etQQaNvuWm6Z8t7g</t>
  </si>
  <si>
    <t>rid-Tbb9u9E4TkqT9uTQYiJjpA</t>
  </si>
  <si>
    <t>rid-_eilsqxuTOSgntfLehKlFA</t>
  </si>
  <si>
    <t>Some High School</t>
  </si>
  <si>
    <t>rid-r3PTJTU2T3m1nCFeYZtWtw</t>
  </si>
  <si>
    <t>rid-6UykySjsRN-JvWXuUIxJow</t>
  </si>
  <si>
    <t>rid-BhwgPI4zRvSQVjRhjv0Gag</t>
  </si>
  <si>
    <t>rid-Pcl1APTFRAivuXwY6gaolg</t>
  </si>
  <si>
    <t>rid-OQoaBmEtSqCm3on7BLzOpg</t>
  </si>
  <si>
    <t>rid-fKuo_pXUQECm0h8LkQotWw</t>
  </si>
  <si>
    <t>rid-hvTMAoZnSb-GtinHehs5qw</t>
  </si>
  <si>
    <t>rid-OReV8HCfQ1y1-JgNZBAv8w</t>
  </si>
  <si>
    <t>rid-imnVtm6cSJavv4HeDIGUrQ</t>
  </si>
  <si>
    <t>rid-vaFz-qUHSPC_Wq1yNlHUAg</t>
  </si>
  <si>
    <t>rid-BUL4W96dQ0aKA3uE2CfvrQ</t>
  </si>
  <si>
    <t>rid-9tODlKYHRXOb50uRfEnLGw</t>
  </si>
  <si>
    <t>rid-IyDlvGxSStSULv1PH6xrpQ</t>
  </si>
  <si>
    <t>rid-b-8DYGKxSo2p--9ct4mLmg</t>
  </si>
  <si>
    <t>Asian</t>
  </si>
  <si>
    <t>rid-pBFYU9RlRDWtx8kuI-MRDg</t>
  </si>
  <si>
    <t>rid-YT-TeqzrTQyTwlZiqeDmbQ</t>
  </si>
  <si>
    <t>$200,000 or more</t>
  </si>
  <si>
    <t>rid-a2JSZKj2ShirQ6fiBG4S7A</t>
  </si>
  <si>
    <t>rid-y7GpCyzWS_ez-haVkLqk2A</t>
  </si>
  <si>
    <t>rid-73f3pQFMQj2LFo0kQAMmLQ</t>
  </si>
  <si>
    <t>rid-O9HM_sB7RaWDQrInjrSmxg</t>
  </si>
  <si>
    <t>rid-KOl29I6cQ3CVV_SFo6mcEw</t>
  </si>
  <si>
    <t>rid-jYLK5XwdQIuHyIOC6pqtjg</t>
  </si>
  <si>
    <t>rid-O0aMhC3XT5a0x5R0bkhDtQ</t>
  </si>
  <si>
    <t>rid-0RNTnvqNTOushMFso7-Hgw</t>
  </si>
  <si>
    <t>rid-lrrA_Q4dRRaq41hkkoJgzQ</t>
  </si>
  <si>
    <t>Both before and after receiving a COVID-19 vaccination</t>
  </si>
  <si>
    <t>Spanish, Hispanic or Latino origin</t>
  </si>
  <si>
    <t>rid-EXHGKivuRrKrSvKbgthM3Q</t>
  </si>
  <si>
    <t>rid-eieyy0hUTgW-4re0blpNPw</t>
  </si>
  <si>
    <t>rid-IZEGZuFVQKWyHd_moF5w7Q</t>
  </si>
  <si>
    <t>rid-FSyLTyiVSJiGCpEq9Y4cPA</t>
  </si>
  <si>
    <t>rid-TLs8szUbTVKdJUfIxG1zyw</t>
  </si>
  <si>
    <t>rid-AMO9zkF5Scyvk5uvQOE5mA</t>
  </si>
  <si>
    <t>rid-o3kdo7FRSnS8eZDe5Bn2gQ</t>
  </si>
  <si>
    <t>rid-jsfgso-vTVCYeA56iV-pxA</t>
  </si>
  <si>
    <t>rid-FWRNrINGRvaO74WYIACaNg</t>
  </si>
  <si>
    <t>rid-II6jdalYTg2Iret8hDS3Vw</t>
  </si>
  <si>
    <t>rid-zDylRsniRDK37_yrlJjtLg</t>
  </si>
  <si>
    <t>rid-K1FA_FQMSNeg1DudXJ2gbA</t>
  </si>
  <si>
    <t>rid-RiUlwwQNTAWHVaYcdgouPQ</t>
  </si>
  <si>
    <t>rid-Py_3KAc3QxqnPz9vELdqlg</t>
  </si>
  <si>
    <t>rid-d00EsrPPTqOfhQW9-NYdcQ</t>
  </si>
  <si>
    <t>rid-wjyguHVaTUG3brq7LuwOmw</t>
  </si>
  <si>
    <t>rid-ka0QxKjeSDiYqoFJ5cAYdg</t>
  </si>
  <si>
    <t>Other: (Please specify)</t>
  </si>
  <si>
    <t xml:space="preserve">Living with my spouse and children </t>
  </si>
  <si>
    <t>rid-kQmUfxifTMW_nM40Cagoug</t>
  </si>
  <si>
    <t>18-24 years</t>
  </si>
  <si>
    <t>A mix of products</t>
  </si>
  <si>
    <t>rid-Xt1ivh_hSgqbIqUqXT-n3w</t>
  </si>
  <si>
    <t>rid-IAQSjyh7TICfgXM4dJE_aA</t>
  </si>
  <si>
    <t>rid-bWqjkYTHSxOfxyxprjl8Uw</t>
  </si>
  <si>
    <t>rid-rbaE9dCsR2uXNFjgtEHUIQ</t>
  </si>
  <si>
    <t>rid-_iSh4BvKS-CZRWgP5JUi6w</t>
  </si>
  <si>
    <t>rid-FCKCG3TIScSLR3Qxixj_1A</t>
  </si>
  <si>
    <t>rid-DD8f0q1dQRO-azdRpMRMSA</t>
  </si>
  <si>
    <t>rid-cOHsMO-HQdCd06afbtLxOg</t>
  </si>
  <si>
    <t>rid-MlN9aQqHTfSpxUH6C3uHkg</t>
  </si>
  <si>
    <t>rid-FvoDb3alTQyyiy1r_T6y2g</t>
  </si>
  <si>
    <t>rid-NacbGT0XQbaph4VJ84dGZQ</t>
  </si>
  <si>
    <t>rid-OfsYT7MWSC-xuMX5nf2xZg</t>
  </si>
  <si>
    <t>rid-Nn5hfaEyTKKkt1xpkzvnaQ</t>
  </si>
  <si>
    <t>rid-vG7yQFxZS5mK8FEoz1aOsw</t>
  </si>
  <si>
    <t>rid-85SVlTNjSuKW6gMnbXLeXw</t>
  </si>
  <si>
    <t>rid-A0_84rSxQjCBsDSJWm4bPA</t>
  </si>
  <si>
    <t>rid-CHxkX8OnQ0Cv4SaQiKOWZw</t>
  </si>
  <si>
    <t>rid-CnaaEHzxTT6izcBSp12wfw</t>
  </si>
  <si>
    <t>rid-yzHj6xTnSGuSnFgKv7RFNw</t>
  </si>
  <si>
    <t>rid-xrn8pzL-T7e64picBYqrZA</t>
  </si>
  <si>
    <t>rid-AVLSSL_ERxqZV3CA5sOzbQ</t>
  </si>
  <si>
    <t>rid-DGIgNkWWTE6Ls4W6m__MQQ</t>
  </si>
  <si>
    <t>rid-LMu-Qn1dSHyl05Ho6GfeVQ</t>
  </si>
  <si>
    <t>rid-xILX6odnRmG-WJz6htI98w</t>
  </si>
  <si>
    <t>rid-Z3_VsmHkSzK4FDfDT3D_HA</t>
  </si>
  <si>
    <t>rid-Eo_MOWtGTFGqGjQE7OdNmg</t>
  </si>
  <si>
    <t>American Indian or Alaskan Native</t>
  </si>
  <si>
    <t>rid-kfundcYRTTWRxhL2BAqZ3g</t>
  </si>
  <si>
    <t>rid-O2zdaNNkS9iBC5O2ionC0Q</t>
  </si>
  <si>
    <t>rid-KWAR8QP8TN-IYMUyUcYo1w</t>
  </si>
  <si>
    <t>rid-4YLV7YAOQ96MZcfxYZWS4g</t>
  </si>
  <si>
    <t>rid-gpw8GedDTt2SaROkPgsJdw</t>
  </si>
  <si>
    <t>rid-yeKJ13YOTtuHHlNvzhAgtw</t>
  </si>
  <si>
    <t>rid-gVyO0io2TXOjjuM1_ZmJ5w</t>
  </si>
  <si>
    <t>rid-Va-WcehsT2OZYwqyhAaMJQ</t>
  </si>
  <si>
    <t>rid-640ux7D4RgCAsb56MTuc7w</t>
  </si>
  <si>
    <t>Astra Zeneca</t>
  </si>
  <si>
    <t>rid-yP7DTD0FRWmObttbc7F_PQ</t>
  </si>
  <si>
    <t>rid-2FQ7ihl_QQyjE8rGRW0xeQ</t>
  </si>
  <si>
    <t>rid-QzZ_cO_vRHqJbVc2cAQuDg</t>
  </si>
  <si>
    <t>rid-ONGn0IspRNu0wfrrLzqt_g</t>
  </si>
  <si>
    <t>rid-i3US28zpR6ijQv_T-t4Mjg</t>
  </si>
  <si>
    <t>rid-zwUc745aTVyTAgLC2s29cg</t>
  </si>
  <si>
    <t>rid-bBgCyuGdQkGYauUjypQXeQ</t>
  </si>
  <si>
    <t>rid-Rudw7M3PQtmX145UIAkdww</t>
  </si>
  <si>
    <t>rid-aJDCRx9SS3CG9T4FXkbV3w</t>
  </si>
  <si>
    <t>rid-5o8AdUM0QUeF954TZbbJQA</t>
  </si>
  <si>
    <t>rid-QNtHIwmYQuSK9XTMGsVeAA</t>
  </si>
  <si>
    <t>rid-vQCAdzPSTlS4aLgYqaYDfg</t>
  </si>
  <si>
    <t>rid-oFCFN5uTRxaF1acZL0X5Mg</t>
  </si>
  <si>
    <t>rid-NXyDXoLHStieeUMxhe0Ghw</t>
  </si>
  <si>
    <t>rid-K_0JpSf3SOCgt-VvGPJ3hg</t>
  </si>
  <si>
    <t>rid-u5oCU2UkStOJvnpiDmlBmA</t>
  </si>
  <si>
    <t>rid-MuFwA0nUTxOXUKErpIA-Dg</t>
  </si>
  <si>
    <t>rid-3okQ4N4qRqyNSWQDsOTuVA</t>
  </si>
  <si>
    <t>rid-v5X35v1CTvGA9faa4LRUWw</t>
  </si>
  <si>
    <t>rid-gmXhF_2PRnWTc77mJVCMEw</t>
  </si>
  <si>
    <t>rid-NoK7UNRKRwGUlbrCF5amRA</t>
  </si>
  <si>
    <t>rid-b6qMZFOKTJufp25QofESvw</t>
  </si>
  <si>
    <t>rid-FJBY0v_AR5iDX5OOOOUpbA</t>
  </si>
  <si>
    <t>rid-Z7d4kB6nSpG-L3JjEunP_A</t>
  </si>
  <si>
    <t xml:space="preserve">Living with boyfriend </t>
  </si>
  <si>
    <t>rid-uxTU4StvTVy-TZz37EanLA</t>
  </si>
  <si>
    <t>rid-bZWMXTDfSNymf1MwXd8JqA</t>
  </si>
  <si>
    <t>rid-nSe9YEuiSzW9YP7T9Vg4KA</t>
  </si>
  <si>
    <t>rid-wt-kcywlTVCfMGFTkOR4BQ</t>
  </si>
  <si>
    <t>rid-jOcxmsQYTYOMIaKFeYYKbw</t>
  </si>
  <si>
    <t>rid-1Lv8MARASBG_8O3rDjrQKA</t>
  </si>
  <si>
    <t>rid-uTrUnuMTR96_QXTnSsbR4A</t>
  </si>
  <si>
    <t>rid-JcPQCxGPTJCAgEW8qFCy_Q</t>
  </si>
  <si>
    <t>rid-JyXHbBbcQ9-LPRnIKTFNCQ</t>
  </si>
  <si>
    <t>rid-h6DV4uQUQEOiFWG6fl04mA</t>
  </si>
  <si>
    <t>rid-4ZCECfKHROGMUgig4Q5LAg</t>
  </si>
  <si>
    <t>rid-n3IfYe87Sg6pRx5OYHaorw</t>
  </si>
  <si>
    <t>rid-0dQl4R8hSra0ID8ycKoo9g</t>
  </si>
  <si>
    <t>rid-1S5blIMCRmGIWr64nwa58w</t>
  </si>
  <si>
    <t>rid-05Tm_hwvQJC-9q4R14mHXQ</t>
  </si>
  <si>
    <t>rid-58NTmtqkQ3OXh1uLzgMEVg</t>
  </si>
  <si>
    <t>rid-RXkXSX3oTFaVFlv-MEFTog</t>
  </si>
  <si>
    <t>rid-pKWOpmjPSBO7cvqb42NzJg</t>
  </si>
  <si>
    <t>rid-2D7-iaPzRP6CsUlsJWVikQ</t>
  </si>
  <si>
    <t>rid-Q0mnTU8CTk2qXlizPIJzDg</t>
  </si>
  <si>
    <t>rid-8xU0IVbLTsm6Hcl2EkdjyA</t>
  </si>
  <si>
    <t>rid-p4yeGIfpRuqCQ6TiifxnUw</t>
  </si>
  <si>
    <t>rid-C3SLBG1sTw-KE_7lQsndvw</t>
  </si>
  <si>
    <t>rid-C6dLJT-RQ8y8zAacdDUPfw</t>
  </si>
  <si>
    <t>rid-h4IICNzlSdyu7Yc4qHog1Q</t>
  </si>
  <si>
    <t>rid-T907UWwoQBepWzKAyIL-sA</t>
  </si>
  <si>
    <t>rid-H3l2RCvzR5uF-sq08NSAuA</t>
  </si>
  <si>
    <t>rid-hA17PwcuRVK-MEcsJDj5Pw</t>
  </si>
  <si>
    <t>rid-5nqw4IrrSm6nBTbDW-_HWQ</t>
  </si>
  <si>
    <t>rid-7vdpVd8-T1KgVRxRijE7gA</t>
  </si>
  <si>
    <t>rid-z_mBeLoLSJ-DuO0lBpvr6Q</t>
  </si>
  <si>
    <t>rid-sLn6poI9QxKKcgbz1Xe76w</t>
  </si>
  <si>
    <t>rid-w77icLfLRrGslf4AF1ZaZg</t>
  </si>
  <si>
    <t>rid-tQX0AEiTTXOXj-iKrHjtGQ</t>
  </si>
  <si>
    <t>rid-qzyAP4t1TySbJnkGTv4YgA</t>
  </si>
  <si>
    <t>rid-0aS2QFs5SNCQCQEFrxNU2Q</t>
  </si>
  <si>
    <t>rid-jGCXwAWaQoixR1_KCQ9oJQ</t>
  </si>
  <si>
    <t>rid-YkGrMq6TQWmh4mmA6c7-oA</t>
  </si>
  <si>
    <t>rid-HFyWyRheToi4H6Efvioe_A</t>
  </si>
  <si>
    <t>rid-HCawq8dNSnCOS3z03000_A</t>
  </si>
  <si>
    <t>rid-v_QBhbgERS-rex29Mumlew</t>
  </si>
  <si>
    <t>rid-EAAqFfCJTuC3ns9mqm7C2g</t>
  </si>
  <si>
    <t>rid-amZdq_RBTVWy9P1LZn7pDA</t>
  </si>
  <si>
    <t>rid-OZ-2BmSLQpaM7YkNS9_x6g</t>
  </si>
  <si>
    <t>rid-Ny-Cy9Z2RXeBQLdDKpfVOA</t>
  </si>
  <si>
    <t>rid-az-b-Bh6Q5iB1dKBvzDhzA</t>
  </si>
  <si>
    <t>rid-oQBSPD3kTHGtns2uSuub9w</t>
  </si>
  <si>
    <t>rid-I2NcSbZRSYa9vpyVh80eCg</t>
  </si>
  <si>
    <t>rid-UnQtiYc_TQaDl-g60Sr3eg</t>
  </si>
  <si>
    <t>rid-MoN2_b_jQKu7U_111l79gw</t>
  </si>
  <si>
    <t>rid-mGTAKYRkQlu1kTXZbP1FDA</t>
  </si>
  <si>
    <t>rid-s2x21EUgT8Kzd1nivyHOIw</t>
  </si>
  <si>
    <t>American</t>
  </si>
  <si>
    <t>rid-eSRBtmMiQ1mkjrjIlLMciw</t>
  </si>
  <si>
    <t>rid-ni8cHgtzQaax-P8tyyfOgQ</t>
  </si>
  <si>
    <t>rid-5MHv25GTQ--DP99tIwz6sQ</t>
  </si>
  <si>
    <t>rid-a6pMEL35TkmsJ6MwabSTAQ</t>
  </si>
  <si>
    <t>rid-Ms-gbA_pR7Su__2AGBJ2QA</t>
  </si>
  <si>
    <t>rid-bse78efcT62J2FTmiN3Kow</t>
  </si>
  <si>
    <t>rid-ZHMVg2jpQ_K5zsfLWc-SeA</t>
  </si>
  <si>
    <t>rid-aooUI_0PQqOVNkG3HvUMng</t>
  </si>
  <si>
    <t>rid-I7iGbr7ZRKuEkx3bI6K4_Q</t>
  </si>
  <si>
    <t>rid-cJw7JSisTCe8TQX_WhjB_g</t>
  </si>
  <si>
    <t>rid-FC9P4ABaQ3GX_V3dADxcJA</t>
  </si>
  <si>
    <t>rid-j-iy59c_TpSG6iC9DZl4zw</t>
  </si>
  <si>
    <t>rid-_AqAlpuMR9CJcwXK3rAkzg</t>
  </si>
  <si>
    <t>rid-4wVQx18BTI6GQgm6Z7opHQ</t>
  </si>
  <si>
    <t>rid-L0JyNfxsRPSKVl7lVHsr_g</t>
  </si>
  <si>
    <t>rid-ylzzM5B1QkSLUzHfG5UZSg</t>
  </si>
  <si>
    <t>rid-cFPLo279S0SrFRSCY_mjMg</t>
  </si>
  <si>
    <t>rid-Y2UgvO6FT0eDVOOeCYIPNg</t>
  </si>
  <si>
    <t>rid-Z4uD4fRARp-VXegvvkwJWw</t>
  </si>
  <si>
    <t>rid-Q8oVKY5CSCOUDk-kHvBGmg</t>
  </si>
  <si>
    <t>rid-MER2G_z6Rte0JegaBI240w</t>
  </si>
  <si>
    <t>rid-ZNivBrpZSEK8qMo-iCeR8w</t>
  </si>
  <si>
    <t>rid-BiVDKhKXTECQHy3i7WEgaQ</t>
  </si>
  <si>
    <t>rid-b6nxvGQ5Q1Cq5XBW1nH6Dg</t>
  </si>
  <si>
    <t>rid-MxAnlkXMRkaOgIWI89zkEg</t>
  </si>
  <si>
    <t>rid-LdOwqV8YSimI9oy8QTO4Pg</t>
  </si>
  <si>
    <t>rid-DesF-U3MTOCRD__leLYtcw</t>
  </si>
  <si>
    <t>rid-o9kXwHccSriIMPb4o4ewPQ</t>
  </si>
  <si>
    <t>rid-4CKi7rMFSymglPTpgzi3wg</t>
  </si>
  <si>
    <t>rid-I3FNt9-mRy-4sRYxcvR5-Q</t>
  </si>
  <si>
    <t>rid-GE6smXfUQPSeXGaUEXqnwg</t>
  </si>
  <si>
    <t>rid-fBj1oWmYQ4KiJkTKMBzhfg</t>
  </si>
  <si>
    <t>rid-btzB4labS4mf5ddYN7vDbw</t>
  </si>
  <si>
    <t>rid-wsoOg8WESUaNHWGTWvd33Q</t>
  </si>
  <si>
    <t>rid-9VRpNrD1THGweaxqbaZLoA</t>
  </si>
  <si>
    <t>rid-Ahmytz4TQBW5EUNV5DQ6ng</t>
  </si>
  <si>
    <t>rid-lrYxUoRhTFe6CW6rFZidFg</t>
  </si>
  <si>
    <t>rid-aRw2pGs9SMix7WrmtdTxcQ</t>
  </si>
  <si>
    <t>rid-oDQGbLT2SdKYIsyUJ2tnYg</t>
  </si>
  <si>
    <t>rid-C1M7q0LQS7O1q4WhocEyzg</t>
  </si>
  <si>
    <t>rid-SVuXLbPYSaGY7FvM1H6k1A</t>
  </si>
  <si>
    <t>rid-uX6EmjUmS4-oT_MZbMPpvQ</t>
  </si>
  <si>
    <t>rid-MWEVDWgaRaatV8HuZD6cbA</t>
  </si>
  <si>
    <t>rid-T2iA3cK3RzqfZYypuEcDoA</t>
  </si>
  <si>
    <t>rid-w5EF-TbeQBiP0nIYQRWm4Q</t>
  </si>
  <si>
    <t>rid-akjUpXv2RCOt1spYJ58Shg</t>
  </si>
  <si>
    <t>rid-_-LtORqHRIGSsalTkJ_2DA</t>
  </si>
  <si>
    <t>rid-ANhRaS0jRNK3Mznqt93StA</t>
  </si>
  <si>
    <t>rid-kzTn5WW1Q--edRXDSN4tIw</t>
  </si>
  <si>
    <t>rid-rcfOlIXWSSmqg4wxEc30hQ</t>
  </si>
  <si>
    <t>rid-PAayR8tRRI635bY8aWxMvQ</t>
  </si>
  <si>
    <t>rid-kWUdB_onT_GxhmdOI9V-Yw</t>
  </si>
  <si>
    <t>rid-JquhbgDJTyeaLBGl6UJlVw</t>
  </si>
  <si>
    <t>rid-BcmONBCMSMel4zebzyrk2A</t>
  </si>
  <si>
    <t>rid-QErOUnScQtWAVBMKmzP55w</t>
  </si>
  <si>
    <t>rid-3Vxx-1RSTDOa_uJNWkZI2Q</t>
  </si>
  <si>
    <t>rid-ad1aikXnT4OUuhU5T4U_kg</t>
  </si>
  <si>
    <t>rid-vis1yR0OTqCpgFCMJwTnkw</t>
  </si>
  <si>
    <t>rid-rpybvO3CQ6SfdJj_LKtLVA</t>
  </si>
  <si>
    <t>rid-CstW3gaaSoG22eG6l5RpxQ</t>
  </si>
  <si>
    <t>rid-xW59XbOpSiO4pmG-6BfB9A</t>
  </si>
  <si>
    <t>rid-1K5alqe8R-KiP9mrpBTNcg</t>
  </si>
  <si>
    <t>rid-ypQ7SaMdSvuvkH_lcsvLEw</t>
  </si>
  <si>
    <t>rid-hMQNMKuXRAmoMg_g4B6UwQ</t>
  </si>
  <si>
    <t>rid-Lr3SD_yMS1K2QN8HN_Y5ng</t>
  </si>
  <si>
    <t>widowed</t>
  </si>
  <si>
    <t>rid-2fPR864ATiK80n0zep3GtQ</t>
  </si>
  <si>
    <t>rid-s0Umwf8mR4SKgJ37KTHGjw</t>
  </si>
  <si>
    <t>rid-MmPoYJe4SDOvpYt1LbcpDg</t>
  </si>
  <si>
    <t>rid-uBnQqao3Rjm5LnzouQyZ3g</t>
  </si>
  <si>
    <t>rid-7q-bIluqSPa__XU16pkphw</t>
  </si>
  <si>
    <t>rid-ZNuy7P5fR-yBQQmHuyVc5A</t>
  </si>
  <si>
    <t>rid-y3BiMHi0QziGBQ5Ym3MxKQ</t>
  </si>
  <si>
    <t>rid-2ArkRR0fQyyGgyro8v9r7w</t>
  </si>
  <si>
    <t>rid-fzB1ksMLQUG2MfbRYlF7Ig</t>
  </si>
  <si>
    <t>rid-vO9-bWIPRF6ipUHBxbXgZQ</t>
  </si>
  <si>
    <t>rid-MdYwXFmjSf6BlLc8hWYAog</t>
  </si>
  <si>
    <t>rid-358t_4z7Tk68dC-0jlSPZA</t>
  </si>
  <si>
    <t>rid-j3Ac7mkESpC2lX8BaXggDw</t>
  </si>
  <si>
    <t>rid-KOYICZR-Rk6neAjK_exwRw</t>
  </si>
  <si>
    <t>rid-kv7cqyfbSZatojcK2mnL8g</t>
  </si>
  <si>
    <t>rid-jjwjjidrQii6HzIqh80erw</t>
  </si>
  <si>
    <t>rid-NtBshDI-SWeHf_ZeqMjbAA</t>
  </si>
  <si>
    <t>rid-4KfAjLy5RKmUedrfp_BhFQ</t>
  </si>
  <si>
    <t>rid-jVzOMaZjTsi1Y6EoJlBB5Q</t>
  </si>
  <si>
    <t>Mixed race</t>
  </si>
  <si>
    <t>rid-5NI_vrnzRKWRM5U5BtqOdQ</t>
  </si>
  <si>
    <t>rid-wkrme6aWQGK_1War-DK92A</t>
  </si>
  <si>
    <t>rid-S2QJ9aJ1SqeUaechEk3XuQ</t>
  </si>
  <si>
    <t>rid-NzI1O4jNR2WXSvxLpxiECw</t>
  </si>
  <si>
    <t>rid-Ve904j4XQoWAjchN8nwzFA</t>
  </si>
  <si>
    <t>rid-evyNceNgRlGUuS29C-Tpyg</t>
  </si>
  <si>
    <t>rid-cSr51xOlQyu9wso0LLtJSg</t>
  </si>
  <si>
    <t>rid-BZqhbkfDQ2-Q13NLX160aA</t>
  </si>
  <si>
    <t>rid-MZO1DCUfT_m068fbtY_lLg</t>
  </si>
  <si>
    <t>rid-QuasZnn6R6iTPrhkbXazIQ</t>
  </si>
  <si>
    <t>rid-hPY1D4hQScSHSBtgl9lDKA</t>
  </si>
  <si>
    <t>rid-nJ3z-UuwTyKSbWBgIifVKw</t>
  </si>
  <si>
    <t>rid-lEpi9QYeRauJpCjL5Dr_Aw</t>
  </si>
  <si>
    <t>rid-4pftbu0rSSaODhkQg4Daog</t>
  </si>
  <si>
    <t>rid-2Z8gokNLRJiW_4NJ9SoXkA</t>
  </si>
  <si>
    <t>rid-dFw5IV8YQjKKJJ-VSZRp8A</t>
  </si>
  <si>
    <t>rid-J7er7aqQScqZ7B2ZhbsnIg</t>
  </si>
  <si>
    <t>rid-ytnyO070RVCgoVuVs0KqBQ</t>
  </si>
  <si>
    <t>rid-xugAWg6iSRq-4X2az1XzOg</t>
  </si>
  <si>
    <t>rid-zaJkkWNQT9ifQ0WEVSAf8g</t>
  </si>
  <si>
    <t>rid-8zvFEVrHS9-r5wmWBDdyXQ</t>
  </si>
  <si>
    <t>rid-Fry3CtQyQpe6sAYaekAj2w</t>
  </si>
  <si>
    <t>rid-xtDNO4t3RJ2yznS2P4iLWw</t>
  </si>
  <si>
    <t>rid-F1LKhkf8Q12vawBXE6-I1Q</t>
  </si>
  <si>
    <t>rid-zvGYwxvrQLm31WiNJxviwQ</t>
  </si>
  <si>
    <t>rid-axDQihOiSSahXd6jDKu-_Q</t>
  </si>
  <si>
    <t>rid-WqblAjfnTWW7a1zzXs39FA</t>
  </si>
  <si>
    <t>rid-ug-jfrg4TrGGlpuAcRIW7Q</t>
  </si>
  <si>
    <t>Non-binary</t>
  </si>
  <si>
    <t>rid-XImdnVDBStSXIUZO-K9Awg</t>
  </si>
  <si>
    <t>rid-FrZNfWKcQbepvxszXmTIdg</t>
  </si>
  <si>
    <t>rid-gxCP_--LSdmphxURnR_mew</t>
  </si>
  <si>
    <t>rid-A7Yte76ZQ9KGqN17n_VhcA</t>
  </si>
  <si>
    <t>rid-tcvj4IdKRkOl1-dCws2wEw</t>
  </si>
  <si>
    <t>rid-M9_xoNVbQeyUWVIf3kRyRQ</t>
  </si>
  <si>
    <t>rid-5VSZ7eO1RhW3kSe6dD6f_g</t>
  </si>
  <si>
    <t>rid-2j61zdouRZ-AHIglpfyNCQ</t>
  </si>
  <si>
    <t>rid-Xv4t5dSsQT6VbR_V36yvIg</t>
  </si>
  <si>
    <t>rid-bR5YXNT-RIe3lHXgFPu5sw</t>
  </si>
  <si>
    <t>rid-FbKN95D5RF682WBrHZuHng</t>
  </si>
  <si>
    <t>rid-3vwyvvwKT7qCHUlPp_yA8w</t>
  </si>
  <si>
    <t>rid-ypWk5-kBSOeD6AR4yZ1CkQ</t>
  </si>
  <si>
    <t>rid-hVzA-cFeQXCZa2S4o2PM1g</t>
  </si>
  <si>
    <t>rid-1fo3UASlRya_ucSIBJ6YLA</t>
  </si>
  <si>
    <t>rid-bmG2UbwzTC61VntBXBLZew</t>
  </si>
  <si>
    <t>rid-fQlvpbfGRV2H_9S99U_uGg</t>
  </si>
  <si>
    <t>rid-zSRWd957ROeoxeATg2rypA</t>
  </si>
  <si>
    <t>rid-qxTACJQ3TL2uhFFue2La4w</t>
  </si>
  <si>
    <t>rid-oQqRMlR2Tb6Bkr-RONzK9w</t>
  </si>
  <si>
    <t>rid-wjCpzWrmSwmlJI3UsVjU1w</t>
  </si>
  <si>
    <t>rid-3BoOBHldRiiR8nboppwAuA</t>
  </si>
  <si>
    <t>rid-XQIIbud_Q4qtpADqS4_vOw</t>
  </si>
  <si>
    <t>rid-0fx2VWe1Ttui13o1lccvXg</t>
  </si>
  <si>
    <t>rid-x5WAjP76TlmGb5aQR4Bm7A</t>
  </si>
  <si>
    <t>rid-OnJRkXJvSGa1IN6UcHJokw</t>
  </si>
  <si>
    <t>rid-tNNPDufcRmeU1yPePvv3WQ</t>
  </si>
  <si>
    <t>rid-r9H0Cwn6RuSWTJyAJ6ZhpQ</t>
  </si>
  <si>
    <t>rid-kRA07kQVR0uzZm0OPRzwpA</t>
  </si>
  <si>
    <t>rid-1E4GeeFJSw2nfWLMghLkag</t>
  </si>
  <si>
    <t>rid-7-WCvCidS1qB3lBsEcxKyA</t>
  </si>
  <si>
    <t>rid-VgO6LpmaTQaDQ-yIrgN1_Q</t>
  </si>
  <si>
    <t>rid-ZXYbjHVpQEas365cZTAFeA</t>
  </si>
  <si>
    <t>rid-c9b0oy0_QNCZ-tQR35MRnw</t>
  </si>
  <si>
    <t>rid-7VpByIsoTTGlkewMLDZEMw</t>
  </si>
  <si>
    <t>rid-jadf172cRjylXAkXfYUiog</t>
  </si>
  <si>
    <t>rid-WLveVW5ZQz2AVvbQKZ2R9Q</t>
  </si>
  <si>
    <t>rid-E6tmBWamRMWCoKvF8PSyhg</t>
  </si>
  <si>
    <t>Four or more</t>
  </si>
  <si>
    <t>rid-dtq_KC9ZToCWb207w16Xrw</t>
  </si>
  <si>
    <t>rid-gI-AwV2dSJ2EP1LbtNEKwQ</t>
  </si>
  <si>
    <t>rid-BAq_AoyARgemZOBqKG7xfg</t>
  </si>
  <si>
    <t>rid-HxKOse8DR8a7zm7Sxd6DhQ</t>
  </si>
  <si>
    <t>rid-ipgMZEJNRgCFYfiI_OiyVw</t>
  </si>
  <si>
    <t>rid-RhHjueGYR_Gwx2HbBBsOkw</t>
  </si>
  <si>
    <t>rid-6Jlrsrb9S0SP0qcEuet_gA</t>
  </si>
  <si>
    <t>rid-Erv3VhmQQE-6RAuAQaI6wQ</t>
  </si>
  <si>
    <t>rid-AoxK9MvFTNykzBC7jfDTEg</t>
  </si>
  <si>
    <t>rid-QEt6-DecRUmxJFPKCTL2YA</t>
  </si>
  <si>
    <t>rid-hn3sUM3YTzukF0AN_Pf5tg</t>
  </si>
  <si>
    <t>rid-Vx-KNulERVSnzwyfs5bbEg</t>
  </si>
  <si>
    <t>rid-zxH9hWLfQLaGgYrF_VvAMw</t>
  </si>
  <si>
    <t>rid--rbF18UVSiS-7vq2WvgdBw</t>
  </si>
  <si>
    <t>rid-TfUTO0-iTm6WStTmSwZ4oA</t>
  </si>
  <si>
    <t>rid-B67Ng_GnTTO4JCl0MZnRbg</t>
  </si>
  <si>
    <t>rid-c9wiSquKQVKUT7Q48XzQTw</t>
  </si>
  <si>
    <t>rid-T_2zzML4TeSTG8v4N2ZvLQ</t>
  </si>
  <si>
    <t>rid-CVdFgLb0TjacSQY1ByIE0A</t>
  </si>
  <si>
    <t>rid-qFBbs3AuT7aiFV6yhXvgDQ</t>
  </si>
  <si>
    <t>rid-xwQyQT_UQX2CJ7bpDxHCPw</t>
  </si>
  <si>
    <t>rid-ZZXLBIL-RvKKat5FJXipzg</t>
  </si>
  <si>
    <t>rid-R6iR06eCRC6O70v2Vb7PuQ</t>
  </si>
  <si>
    <t>rid-18dqEK9STbi59R5sa-nLBQ</t>
  </si>
  <si>
    <t>rid-oy1vaWY2QL-UFy1DX6NCNg</t>
  </si>
  <si>
    <t>rid-_1U0g-HwTVusCO45ImI7JQ</t>
  </si>
  <si>
    <t>rid-mKO75H4sSEiZWOK-y2Wmtw</t>
  </si>
  <si>
    <t>rid-89ncX36ATK6t1LfNk5s3Iw</t>
  </si>
  <si>
    <t>rid-B9USjZVaQIq5pbMk6WSGog</t>
  </si>
  <si>
    <t>rid-NRWBhmOMS8uTiXz94Tvu_A</t>
  </si>
  <si>
    <t>rid-PvTd2mzvQsiR6Z8WNnGF0A</t>
  </si>
  <si>
    <t>rid-_p8P7KNeQh2LNcoXdB3CyQ</t>
  </si>
  <si>
    <t>rid-MK2TSokPQMCiE2l1ywNwBA</t>
  </si>
  <si>
    <t>rid-vNj0M-8bTyKxh5PWdge3Fw</t>
  </si>
  <si>
    <t>rid-AX_1xik6TV2404dtlIvs5A</t>
  </si>
  <si>
    <t>rid-GnI88vCwRT2gBWnQT7dhug</t>
  </si>
  <si>
    <t>rid-QrR8fGTIQO-MKLjuHzTb7A</t>
  </si>
  <si>
    <t>rid-YPWwZgJfQ2mZrC9NM9V0mw</t>
  </si>
  <si>
    <t>rid-15nJGfsAR_-xmseRwXulUQ</t>
  </si>
  <si>
    <t>rid-LHy0SuGyRcO_EuIP64LC1A</t>
  </si>
  <si>
    <t>rid-I3MyTt0kTXKChoMoCrvH-A</t>
  </si>
  <si>
    <t>rid-ITCofLCHR8CX8uv_4QtfCw</t>
  </si>
  <si>
    <t>rid-X4KtX_-XS3GgQeUxCfEVCA</t>
  </si>
  <si>
    <t>rid-Mx8N0bC3Qoif5kEiAnA3Lg</t>
  </si>
  <si>
    <t>rid-TaSdMPVXQymWeDgUmaffzg</t>
  </si>
  <si>
    <t>rid-iOwlay-bQ4iOjwbzvN3yVA</t>
  </si>
  <si>
    <t>rid-a-wg4T2SQ7OSOO0B23Bd8A</t>
  </si>
  <si>
    <t>rid-Cj8l8mXpSG--6Vu3L_yiyA</t>
  </si>
  <si>
    <t>rid-2tJihOI1Q9SbwVUMy7ck2g</t>
  </si>
  <si>
    <t>rid-Eg7D9ZshQUW_ac2RMS_k7Q</t>
  </si>
  <si>
    <t>rid-f-elSj9EQy-ZE3yyg69UZg</t>
  </si>
  <si>
    <t>rid-rdkc_9pbQAazZCPBaTZd8Q</t>
  </si>
  <si>
    <t>rid-ZKZh4CN2RvynJa4RlQiH2Q</t>
  </si>
  <si>
    <t>rid-ZMs9ov7vQXuWp6CeGyVNSQ</t>
  </si>
  <si>
    <t>rid-mujQwUJJSAaq7vZecg1Vdw</t>
  </si>
  <si>
    <t>rid-prF20_JFThukfUJ9tUmlww</t>
  </si>
  <si>
    <t>rid-XU5Eu-TwQ4SxZB4y2myz4Q</t>
  </si>
  <si>
    <t>rid-PRPygEEfSHqFcJRJisAidg</t>
  </si>
  <si>
    <t>rid-C1BAbjIYRV-35K0i5wACiQ</t>
  </si>
  <si>
    <t>rid-Z1w_eSiwStGHEE1Wz10O2g</t>
  </si>
  <si>
    <t>rid-sdp4w0SzST6R4Me0gMl_2Q</t>
  </si>
  <si>
    <t>rid--4ex7nGRQnefLo_8dADpNA</t>
  </si>
  <si>
    <t xml:space="preserve">Not your business </t>
  </si>
  <si>
    <t>rid-8b5O-JhXRDWqgJx0KDKGyQ</t>
  </si>
  <si>
    <t>Black Pakistani</t>
  </si>
  <si>
    <t>rid-zT-cHwbfSryL0EpdV0_3Bg</t>
  </si>
  <si>
    <t>rid-A3HCj95MSr2U4SMSLGMdHQ</t>
  </si>
  <si>
    <t>rid-YAc0t4YsSC2Dq2yanoTSUQ</t>
  </si>
  <si>
    <t>rid-ZPUJkjKlRNuK3fvtM0YDNw</t>
  </si>
  <si>
    <t>rid-BH0hTrmUR--zybvK8ZTQfg</t>
  </si>
  <si>
    <t>rid-UHaio2rVRKCbctnJlKuppg</t>
  </si>
  <si>
    <t>rid-Q2m_j9m0TrCbknw7W3hn9Q</t>
  </si>
  <si>
    <t>rid-psiK5ZGUQ8u0bf-csTP87g</t>
  </si>
  <si>
    <t>rid-C2IJ-8KhQ-mdtxp_8WtEiA</t>
  </si>
  <si>
    <t>rid-lUaVTB_gQUaXjR6L9Akvqg</t>
  </si>
  <si>
    <t>rid-gGT9erWWQ2WwgdRtzOOFtg</t>
  </si>
  <si>
    <t>rid-jqWzNgwUTjakoejgnRPwkQ</t>
  </si>
  <si>
    <t>rid-BOCNPxVsTXq4u-3JRNhnPA</t>
  </si>
  <si>
    <t>rid-PUfCeXQ_QESIgMAiZjHjgg</t>
  </si>
  <si>
    <t>rid-pInbxCyTSzWP4_AHwdF14A</t>
  </si>
  <si>
    <t>rid-ImOmeJmgTfOOxV5I4D1sWQ</t>
  </si>
  <si>
    <t>rid-2XQfV4pqSciK7DqWfNSYEA</t>
  </si>
  <si>
    <t>rid-3DhVDO3-Tmi0nHvhPyfmrQ</t>
  </si>
  <si>
    <t>rid-TXMipwbsRu6g6mJa3_KasQ</t>
  </si>
  <si>
    <t>rid-Ulpe2xkjQJuqu-kryZo29g</t>
  </si>
  <si>
    <t>rid-Vd58Rx40Sd-f2SFk2fP5hg</t>
  </si>
  <si>
    <t>rid-OVhVw-VuTgOJLv3gpyWi6w</t>
  </si>
  <si>
    <t>rid-gg15-8HdTM-LsedupPm7KQ</t>
  </si>
  <si>
    <t>rid-rxNp6t0PQUaJq070ZNFoXA</t>
  </si>
  <si>
    <t>rid-w0IFZKcvQZyKvTFBzahtCw</t>
  </si>
  <si>
    <t>rid-G0H52ILMTPaFt99jXq5onA</t>
  </si>
  <si>
    <t>rid-tIYO0h1TRl-u1urevwk7mw</t>
  </si>
  <si>
    <t>rid-hGkZCvXERZ-uZYqRDkE7Gg</t>
  </si>
  <si>
    <t>rid-Akiw__VNQsSKuXFIln1Nvw</t>
  </si>
  <si>
    <t>rid-b0olgR1ZTI2rjnVK73c8Bg</t>
  </si>
  <si>
    <t>rid-OOq46tyOTr6QVAezILNXpA</t>
  </si>
  <si>
    <t>rid-pqahuYAJRn-RgQjfc-33Ig</t>
  </si>
  <si>
    <t>rid-LsLWyDD2QQqcahWSQGvHfw</t>
  </si>
  <si>
    <t>rid-1HUUfvVpSFCT8d8twIVFew</t>
  </si>
  <si>
    <t>rid-il9m-_ZDSQ6PMdU2mswtCg</t>
  </si>
  <si>
    <t>rid-nmHnu2_6TkSQmY3HGqTbMA</t>
  </si>
  <si>
    <t>Mixed</t>
  </si>
  <si>
    <t>rid-k5HuX4WJQjWBGH2XAQQEXg</t>
  </si>
  <si>
    <t>rid-8w5cwQd_SB2TzdnRZ-0p_g</t>
  </si>
  <si>
    <t>rid-uSC2aW4QT7igG1mHF5sHMg</t>
  </si>
  <si>
    <t>rid-4HCvoX2eQEazWSvhZnRKIA</t>
  </si>
  <si>
    <t>rid-c0TZCzZiQbymuDvb3fji4w</t>
  </si>
  <si>
    <t>rid-e-C3MgWnQnOEtklDhFLsLQ</t>
  </si>
  <si>
    <t>rid-dqvV1LGERqGFRwZI-lFwgg</t>
  </si>
  <si>
    <t>rid-Yl4zglwYSyWJ7JfjE07Skg</t>
  </si>
  <si>
    <t>rid-N1AYYH7rR-upEQfjsVXefg</t>
  </si>
  <si>
    <t>rid-HOJOerZdTX2LAQ65OozIUw</t>
  </si>
  <si>
    <t>rid-PzQCKRiNTLmzGJpRVT0kuQ</t>
  </si>
  <si>
    <t>rid-5ObSWRNQR0i2rXc0f_yEMg</t>
  </si>
  <si>
    <t>rid-b_LLZU-6Sb6GEOUjvIf8kQ</t>
  </si>
  <si>
    <t>rid-yx29HORRSZCWHYz5Ah7--g</t>
  </si>
  <si>
    <t>rid-fsxg9VkQRMe8AIGQ_dWXyg</t>
  </si>
  <si>
    <t>rid-VjJ-OBjURU20Ks6vV5IXfA</t>
  </si>
  <si>
    <t>rid-BrFjXI3YTraL1zWwO2AqvQ</t>
  </si>
  <si>
    <t>rid-KqopAa81QAePyEcvXeewUw</t>
  </si>
  <si>
    <t>rid-umT2CtXPSOK6k6ihZVyAlA</t>
  </si>
  <si>
    <t>rid-tzjBGXQ7QIOilgi9KrR3oQ</t>
  </si>
  <si>
    <t>rid-_Iyk0zkeT_yJeYoZwqqTWw</t>
  </si>
  <si>
    <t>rid-oZYhTUtMSH6yrLuuzsRK1A</t>
  </si>
  <si>
    <t>rid-zy5pjbG4T-yg6VK1DvnWdw</t>
  </si>
  <si>
    <t>rid-TGQvUCvTQMe4YKDC9dGHDA</t>
  </si>
  <si>
    <t>rid-IDncRA26RTS70xae6a7drw</t>
  </si>
  <si>
    <t>rid-Wajz1OmgQZOJVPng3uDSdA</t>
  </si>
  <si>
    <t>rid-yAmsgDxUTKenAk07LhnRWQ</t>
  </si>
  <si>
    <t>rid-MJaiRfCxSiC_o7nwzKe6LA</t>
  </si>
  <si>
    <t>rid-oAZ6iY_fTQ2N03XOTuHfJw</t>
  </si>
  <si>
    <t>rid-5c4n5svsRQKfzUpQ86UBuQ</t>
  </si>
  <si>
    <t>rid-l3UXnS3IQWOQ8IuE-JfxmQ</t>
  </si>
  <si>
    <t>rid-_ByBGSzmTBqAR4VGZD9hmg</t>
  </si>
  <si>
    <t>rid-v2MJpN_3R62l4MLUokh-9A</t>
  </si>
  <si>
    <t>rid-GL-9Hsb1QVewBYFU1KiEWg</t>
  </si>
  <si>
    <t>rid-On2t97UoTKaNu88GJkvbRw</t>
  </si>
  <si>
    <t>rid-Vm1J9UE7QsCW3EqQb6u-RA</t>
  </si>
  <si>
    <t>rid-zR-aXShcSL-xEM9DNpMTfw</t>
  </si>
  <si>
    <t>rid-CLvoqwhbSLmYpbtoB28bzg</t>
  </si>
  <si>
    <t>rid-wvPY3GLUQFC2GJJ0iJCt6g</t>
  </si>
  <si>
    <t>rid-JMvH0IDeRS6E9w7gWOzgig</t>
  </si>
  <si>
    <t>rid-elhC4KjZRAWADMy2ki-BTA</t>
  </si>
  <si>
    <t>rid-iOj0NoCJTT2eZP8DIMKv-Q</t>
  </si>
  <si>
    <t>rid-oBivL7ZmQVy3r83sBo3OpQ</t>
  </si>
  <si>
    <t>rid-LvIGIFcVRvOT8j9wLXU5fw</t>
  </si>
  <si>
    <t>rid-Vp8yWYPuTyK808GYofZAfA</t>
  </si>
  <si>
    <t>rid-A4LKolF1QPKBThvFIGLObw</t>
  </si>
  <si>
    <t>rid-joofM_kzRY2yIJUtYLc6gg</t>
  </si>
  <si>
    <t>rid-nqOJ_068QOakehY27xoFlA</t>
  </si>
  <si>
    <t>rid-SqYzNZqoSj2u8ITlj4I1Xw</t>
  </si>
  <si>
    <t>rid-N5SrNn5jQ9-O_ygB-tZuPQ</t>
  </si>
  <si>
    <t>rid-Skyrk30oSZaYwkEPnXr3Lg</t>
  </si>
  <si>
    <t>rid-_c8cgK91RjCmIK_9qqZN7A</t>
  </si>
  <si>
    <t xml:space="preserve">Mixed Races </t>
  </si>
  <si>
    <t>rid-J3G7sqYHRvG5-bwuyEx1wA</t>
  </si>
  <si>
    <t>rid-gQozut24SZO-Csx1GwTJ-g</t>
  </si>
  <si>
    <t>rid-FE07fvYJQgaiFSv6QnHWbA</t>
  </si>
  <si>
    <t>rid-bJwI-xjvRtqxlh2IbaPEqg</t>
  </si>
  <si>
    <t>rid-pXW4pxabTvuo2U6zZ5aBDw</t>
  </si>
  <si>
    <t>rid-vzdIH8PiRGe1EXYSLMdN3A</t>
  </si>
  <si>
    <t>rid-8PZVPu0SQI2QKAitcRCiTQ</t>
  </si>
  <si>
    <t>rid-XOMhfSl8QXeMgaE_mOQLuQ</t>
  </si>
  <si>
    <t>rid-mpEnR9dPSduclFJcFRQVPw</t>
  </si>
  <si>
    <t>rid-MVfEqaPeTzuqgWDstgUHng</t>
  </si>
  <si>
    <t>rid-SKMw9SAKQAWIZwzPKfuH3Q</t>
  </si>
  <si>
    <t>rid-WTvmRj2VSkawIJfyyZtSQQ</t>
  </si>
  <si>
    <t>rid-q6ZhGdaVTK-p0NOIu-dZ3A</t>
  </si>
  <si>
    <t>rid-DPuzLGxQTRCS_STmZqAWyQ</t>
  </si>
  <si>
    <t>rid-qt1kpqG7TKWlf0edQMVPEQ</t>
  </si>
  <si>
    <t>rid-B-CQGxBYS26ix_XFZk7Zlg</t>
  </si>
  <si>
    <t>rid-tg6zGwGKS7620ivZf4Y1iA</t>
  </si>
  <si>
    <t>rid-CxdVhsvQQzSRD6tePd1fBw</t>
  </si>
  <si>
    <t>rid-sIUrXL6ISxO0legcDdypDw</t>
  </si>
  <si>
    <t>rid-OeGb0y91QpGP3wq303ekSg</t>
  </si>
  <si>
    <t>rid-F2JelLbKQyi2kDvaBPLcZQ</t>
  </si>
  <si>
    <t>rid-iVi4dFnaT-uw1gPwhEJ6bQ</t>
  </si>
  <si>
    <t>rid-hicdXyztQ0mwPaGK3ZgZQg</t>
  </si>
  <si>
    <t>Got covid</t>
  </si>
  <si>
    <t>age</t>
  </si>
  <si>
    <t>Row Labels</t>
  </si>
  <si>
    <t>Grand Total</t>
  </si>
  <si>
    <t>Sum of Got covid</t>
  </si>
  <si>
    <t>Count of ppid</t>
  </si>
  <si>
    <t>Analysis</t>
  </si>
  <si>
    <t>% infected</t>
  </si>
  <si>
    <t>Avg # infections</t>
  </si>
  <si>
    <t>Num times got covid</t>
  </si>
  <si>
    <t>Sum of Num times got covid</t>
  </si>
  <si>
    <t>num shots</t>
  </si>
  <si>
    <t>if you got the shot, you were more likely to have gotten COVID and you got 1.5X more infections than your unvaccinated peers.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</si>
</sst>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16" fillId="0" borderId="0" xfId="0" applyNumberFormat="1" applyFon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93943</xdr:colOff>
      <xdr:row>16</xdr:row>
      <xdr:rowOff>142476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E31902-6EE6-324D-055B-1DC9BE05E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57143" cy="319047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80.954020717596" createdVersion="8" refreshedVersion="8" minRefreshableVersion="3" recordCount="500" xr:uid="{C87A5842-6ECE-4DDF-B90A-78CE4DAD7C32}">
  <cacheSource type="worksheet">
    <worksheetSource ref="A1:X501" sheet="HHS Pilot 1 Raw Data"/>
  </cacheSource>
  <cacheFields count="24">
    <cacheField name="Response ID" numFmtId="0">
      <sharedItems containsSemiMixedTypes="0" containsString="0" containsNumber="1" containsInteger="1" minValue="29" maxValue="667"/>
    </cacheField>
    <cacheField name="ppid" numFmtId="0">
      <sharedItems/>
    </cacheField>
    <cacheField name="Where do you reside?" numFmtId="0">
      <sharedItems/>
    </cacheField>
    <cacheField name="age" numFmtId="0">
      <sharedItems containsSemiMixedTypes="0" containsString="0" containsNumber="1" containsInteger="1" minValue="18" maxValue="55"/>
    </cacheField>
    <cacheField name="What is your current age?" numFmtId="0">
      <sharedItems/>
    </cacheField>
    <cacheField name="What is your gender?" numFmtId="0">
      <sharedItems/>
    </cacheField>
    <cacheField name="In which region do you live?" numFmtId="0">
      <sharedItems/>
    </cacheField>
    <cacheField name="Have you received ANY vaccinations for COVID-19?" numFmtId="0">
      <sharedItems count="2">
        <s v="Yes"/>
        <s v="No"/>
      </sharedItems>
    </cacheField>
    <cacheField name="num shots" numFmtId="0">
      <sharedItems containsSemiMixedTypes="0" containsString="0" containsNumber="1" containsInteger="1" minValue="0" maxValue="5" count="6">
        <n v="3"/>
        <n v="5"/>
        <n v="4"/>
        <n v="2"/>
        <n v="0"/>
        <n v="1"/>
      </sharedItems>
    </cacheField>
    <cacheField name="How many doses of the COVID-19 vaccination, including boosters, have you received?" numFmtId="0">
      <sharedItems containsBlank="1" count="7">
        <s v="Three"/>
        <s v="Five or more"/>
        <s v="Four"/>
        <s v="Two"/>
        <m/>
        <s v="One"/>
        <s v="Unsure"/>
      </sharedItems>
    </cacheField>
    <cacheField name="Which vaccine did you receive for your FIRST dose?" numFmtId="0">
      <sharedItems containsBlank="1"/>
    </cacheField>
    <cacheField name="Got covid" numFmtId="0">
      <sharedItems containsSemiMixedTypes="0" containsString="0" containsNumber="1" containsInteger="1" minValue="0" maxValue="1"/>
    </cacheField>
    <cacheField name="Have you EVER tested positive for, and/or been diagnosed with, COVID-19?" numFmtId="0">
      <sharedItems/>
    </cacheField>
    <cacheField name="When were you diagnosed with COVID-19?" numFmtId="0">
      <sharedItems containsBlank="1"/>
    </cacheField>
    <cacheField name="Num times got covid" numFmtId="1">
      <sharedItems containsSemiMixedTypes="0" containsString="0" containsNumber="1" containsInteger="1" minValue="0" maxValue="4"/>
    </cacheField>
    <cacheField name="How many total times have you EVER tested positive for, and/or been diagnosed with, COVID-19?" numFmtId="0">
      <sharedItems containsBlank="1"/>
    </cacheField>
    <cacheField name="Are you planning on getting future COVID-19 vaccines?" numFmtId="0">
      <sharedItems/>
    </cacheField>
    <cacheField name="Which of the following best describes your racial background? " numFmtId="0">
      <sharedItems/>
    </cacheField>
    <cacheField name="Other: (Please specify):Which of the following best describes your racial background? " numFmtId="0">
      <sharedItems containsBlank="1"/>
    </cacheField>
    <cacheField name="Which of the following best describes your marital status? " numFmtId="0">
      <sharedItems/>
    </cacheField>
    <cacheField name="Other: (Please specify):Which of the following best describes your marital status? " numFmtId="0">
      <sharedItems containsBlank="1"/>
    </cacheField>
    <cacheField name="What is the highest level of education you have received?  " numFmtId="0">
      <sharedItems/>
    </cacheField>
    <cacheField name="Which of the following best describes how you describe your political orientation?" numFmtId="0">
      <sharedItems/>
    </cacheField>
    <cacheField name="Which of the following includes your total annual gross household income before taxes?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29"/>
    <s v="rid-4IgiZo3xRbqYsb4yRedlmQ"/>
    <s v="United States"/>
    <n v="45"/>
    <s v="45-54 years"/>
    <s v="Male"/>
    <s v="Northeast"/>
    <x v="0"/>
    <x v="0"/>
    <x v="0"/>
    <s v="Johnson &amp; Johnson’s Janssen"/>
    <n v="1"/>
    <s v="Yes"/>
    <s v="After receiving a COVID-19 vaccination"/>
    <n v="2"/>
    <s v="Two"/>
    <s v="Yes"/>
    <s v="Caucasian / White"/>
    <m/>
    <s v="Married/Partnership"/>
    <m/>
    <s v="Post-Graduate degree"/>
    <s v="Extremely Liberal"/>
    <s v="$50,000 to $99,999"/>
  </r>
  <r>
    <n v="30"/>
    <s v="rid-OPCbw_rqQeygAPEwqsNdxQ"/>
    <s v="United States"/>
    <n v="55"/>
    <s v="55+ years"/>
    <s v="Male"/>
    <s v="South"/>
    <x v="0"/>
    <x v="1"/>
    <x v="1"/>
    <s v="Pfizer-BioNTech"/>
    <n v="1"/>
    <s v="Yes"/>
    <s v="After receiving a COVID-19 vaccination"/>
    <n v="1"/>
    <s v="One"/>
    <s v="Yes"/>
    <s v="Caucasian / White"/>
    <m/>
    <s v="Married/Partnership"/>
    <m/>
    <s v="Some college"/>
    <s v="Conservative"/>
    <s v="$50,000 to $99,999"/>
  </r>
  <r>
    <n v="31"/>
    <s v="rid-fs_IH3-KSri3rWl1kx8Rzw"/>
    <s v="United States"/>
    <n v="45"/>
    <s v="45-54 years"/>
    <s v="Male"/>
    <s v="South"/>
    <x v="0"/>
    <x v="0"/>
    <x v="0"/>
    <s v="Pfizer-BioNTech"/>
    <n v="1"/>
    <s v="Yes"/>
    <s v="After receiving a COVID-19 vaccination"/>
    <n v="1"/>
    <s v="One"/>
    <s v="Yes"/>
    <s v="Caucasian / White"/>
    <m/>
    <s v="Married/Partnership"/>
    <m/>
    <s v="Bachelor’s degree"/>
    <s v="Slightly Liberal"/>
    <s v="$150,000 to $199,999"/>
  </r>
  <r>
    <n v="32"/>
    <s v="rid--6rdFZ4iQvCeyAFXniBuUg"/>
    <s v="United States"/>
    <n v="55"/>
    <s v="55+ years"/>
    <s v="Male"/>
    <s v="Midwest"/>
    <x v="0"/>
    <x v="2"/>
    <x v="2"/>
    <s v="Johnson &amp; Johnson’s Janssen"/>
    <n v="0"/>
    <s v="No"/>
    <m/>
    <n v="0"/>
    <m/>
    <s v="Unsure"/>
    <s v="Caucasian / White"/>
    <m/>
    <s v="Separated/Divorced"/>
    <m/>
    <s v="Some college"/>
    <s v="Conservative"/>
    <s v="$30,000 to $49,999"/>
  </r>
  <r>
    <n v="33"/>
    <s v="rid-6NXC2wJ-RwWl2-2NfP8QgQ"/>
    <s v="United States"/>
    <n v="55"/>
    <s v="55+ years"/>
    <s v="Male"/>
    <s v="South"/>
    <x v="0"/>
    <x v="0"/>
    <x v="0"/>
    <s v="Moderna NIAID"/>
    <n v="0"/>
    <s v="No"/>
    <m/>
    <n v="0"/>
    <m/>
    <s v="No"/>
    <s v="Caucasian / White"/>
    <m/>
    <s v="Separated/Divorced"/>
    <m/>
    <s v="Some post-graduate study"/>
    <s v="Slightly Conservative"/>
    <s v="$100,000 to $149,999"/>
  </r>
  <r>
    <n v="34"/>
    <s v="rid-4UiW90ChSwe9OTcQzUIOrg"/>
    <s v="United States"/>
    <n v="35"/>
    <s v="35-44 years"/>
    <s v="Male"/>
    <s v="South"/>
    <x v="0"/>
    <x v="3"/>
    <x v="3"/>
    <s v="Moderna NIAID"/>
    <n v="1"/>
    <s v="Yes"/>
    <s v="After receiving a COVID-19 vaccination"/>
    <n v="1"/>
    <s v="One"/>
    <s v="Yes"/>
    <s v="Black / African American"/>
    <m/>
    <s v="Married/Partnership"/>
    <m/>
    <s v="Bachelor’s degree"/>
    <s v="Liberal"/>
    <s v="$150,000 to $199,999"/>
  </r>
  <r>
    <n v="35"/>
    <s v="rid-O5e4EVQnQo6rqS9lcKxmEw"/>
    <s v="United States"/>
    <n v="55"/>
    <s v="55+ years"/>
    <s v="Male"/>
    <s v="Northeast"/>
    <x v="0"/>
    <x v="1"/>
    <x v="1"/>
    <s v="Moderna NIAID"/>
    <n v="0"/>
    <s v="No"/>
    <m/>
    <n v="0"/>
    <m/>
    <s v="Yes"/>
    <s v="Caucasian / White"/>
    <m/>
    <s v="Married/Partnership"/>
    <m/>
    <s v="Some college"/>
    <s v="Extremely Liberal"/>
    <s v="$50,000 to $99,999"/>
  </r>
  <r>
    <n v="36"/>
    <s v="rid-Y2NngeFgRaaP6GkUJTBx-Q"/>
    <s v="United States"/>
    <n v="55"/>
    <s v="55+ years"/>
    <s v="Female"/>
    <s v="Midwest"/>
    <x v="0"/>
    <x v="1"/>
    <x v="1"/>
    <s v="Moderna NIAID"/>
    <n v="0"/>
    <s v="No"/>
    <m/>
    <n v="0"/>
    <m/>
    <s v="Yes"/>
    <s v="Caucasian / White"/>
    <m/>
    <s v="Married/Partnership"/>
    <m/>
    <s v="Bachelor’s degree"/>
    <s v="Slightly Conservative"/>
    <s v="Prefer not to say"/>
  </r>
  <r>
    <n v="37"/>
    <s v="rid-y9qjzCGbR1-U9VpQ4H__Ng"/>
    <s v="United States"/>
    <n v="45"/>
    <s v="45-54 years"/>
    <s v="Male"/>
    <s v="Midwest"/>
    <x v="0"/>
    <x v="2"/>
    <x v="2"/>
    <s v="Moderna NIAID"/>
    <n v="1"/>
    <s v="Yes"/>
    <s v="Before receiving a COVID-19 vaccination"/>
    <n v="1"/>
    <s v="One"/>
    <s v="Yes"/>
    <s v="Caucasian / White"/>
    <m/>
    <s v="Married/Partnership"/>
    <m/>
    <s v="Some college"/>
    <s v="Conservative"/>
    <s v="$50,000 to $99,999"/>
  </r>
  <r>
    <n v="38"/>
    <s v="rid-UUND9mQuRlqO6ys-oFdj4Q"/>
    <s v="United States"/>
    <n v="45"/>
    <s v="45-54 years"/>
    <s v="Male"/>
    <s v="Midwest"/>
    <x v="1"/>
    <x v="4"/>
    <x v="4"/>
    <m/>
    <n v="0"/>
    <s v="No"/>
    <m/>
    <n v="0"/>
    <m/>
    <s v="No"/>
    <s v="Caucasian / White"/>
    <m/>
    <s v="Married/Partnership"/>
    <m/>
    <s v="Bachelor’s degree"/>
    <s v="Slightly Conservative"/>
    <s v="$50,000 to $99,999"/>
  </r>
  <r>
    <n v="39"/>
    <s v="rid-Upi_qF9QQ_GMr45v1NkyFg"/>
    <s v="United States"/>
    <n v="55"/>
    <s v="55+ years"/>
    <s v="Female"/>
    <s v="Northeast"/>
    <x v="1"/>
    <x v="4"/>
    <x v="4"/>
    <m/>
    <n v="1"/>
    <s v="Yes"/>
    <m/>
    <n v="1"/>
    <s v="One"/>
    <s v="No"/>
    <s v="Caucasian / White"/>
    <m/>
    <s v="Single, Spouse Deceased"/>
    <m/>
    <s v="High School Diploma"/>
    <s v="Moderate/Independent"/>
    <s v="Under $30,000"/>
  </r>
  <r>
    <n v="40"/>
    <s v="rid-2_UZemDrSTq9gLG4aGiTvQ"/>
    <s v="United States"/>
    <n v="45"/>
    <s v="45-54 years"/>
    <s v="Female"/>
    <s v="South"/>
    <x v="0"/>
    <x v="0"/>
    <x v="0"/>
    <s v="Moderna NIAID"/>
    <n v="0"/>
    <s v="No"/>
    <m/>
    <n v="0"/>
    <m/>
    <s v="No"/>
    <s v="Black / African American"/>
    <m/>
    <s v="Single"/>
    <m/>
    <s v="High School Diploma"/>
    <s v="Extremely Conservative"/>
    <s v="Under $30,000"/>
  </r>
  <r>
    <n v="41"/>
    <s v="rid-segm-elITLql6DRvYyieig"/>
    <s v="United States"/>
    <n v="55"/>
    <s v="55+ years"/>
    <s v="Female"/>
    <s v="Midwest"/>
    <x v="0"/>
    <x v="1"/>
    <x v="1"/>
    <s v="Unsure"/>
    <n v="0"/>
    <s v="No"/>
    <m/>
    <n v="0"/>
    <m/>
    <s v="Yes"/>
    <s v="Caucasian / White"/>
    <m/>
    <s v="Separated/Divorced"/>
    <m/>
    <s v="Associate’s degree"/>
    <s v="Moderate/Independent"/>
    <s v="Under $30,000"/>
  </r>
  <r>
    <n v="43"/>
    <s v="rid-z-yiFJqASyuxART_0rRl6Q"/>
    <s v="United States"/>
    <n v="25"/>
    <s v="25-34 years"/>
    <s v="Female"/>
    <s v="South"/>
    <x v="0"/>
    <x v="0"/>
    <x v="0"/>
    <s v="Pfizer-BioNTech"/>
    <n v="0"/>
    <s v="No"/>
    <m/>
    <n v="0"/>
    <m/>
    <s v="Yes"/>
    <s v="Caucasian / White"/>
    <m/>
    <s v="Single"/>
    <m/>
    <s v="Bachelor’s degree"/>
    <s v="Moderate/Independent"/>
    <s v="$100,000 to $149,999"/>
  </r>
  <r>
    <n v="44"/>
    <s v="rid-Kx_1hkXZSKu9RQDqZoVAdQ"/>
    <s v="United States"/>
    <n v="55"/>
    <s v="55+ years"/>
    <s v="Male"/>
    <s v="West"/>
    <x v="0"/>
    <x v="0"/>
    <x v="0"/>
    <s v="Pfizer-BioNTech"/>
    <n v="0"/>
    <s v="No"/>
    <m/>
    <n v="0"/>
    <m/>
    <s v="Yes"/>
    <s v="Caucasian / White"/>
    <m/>
    <s v="Married/Partnership"/>
    <m/>
    <s v="Post-Graduate degree"/>
    <s v="Slightly Liberal"/>
    <s v="$100,000 to $149,999"/>
  </r>
  <r>
    <n v="45"/>
    <s v="rid-ySXxScBcQvSl40M_2jg61Q"/>
    <s v="United States"/>
    <n v="55"/>
    <s v="55+ years"/>
    <s v="Female"/>
    <s v="West"/>
    <x v="0"/>
    <x v="1"/>
    <x v="1"/>
    <s v="Pfizer-BioNTech"/>
    <n v="1"/>
    <s v="Yes"/>
    <s v="After receiving a COVID-19 vaccination"/>
    <n v="1"/>
    <s v="One"/>
    <s v="Yes"/>
    <s v="Caucasian / White"/>
    <m/>
    <s v="Married/Partnership"/>
    <m/>
    <s v="Post-Graduate degree"/>
    <s v="Liberal"/>
    <s v="$50,000 to $99,999"/>
  </r>
  <r>
    <n v="46"/>
    <s v="rid-hEbiN3EaSHOqogOVqTqgxw"/>
    <s v="United States"/>
    <n v="55"/>
    <s v="55+ years"/>
    <s v="Female"/>
    <s v="Northeast"/>
    <x v="0"/>
    <x v="3"/>
    <x v="3"/>
    <s v="Unsure"/>
    <n v="1"/>
    <s v="Yes"/>
    <s v="Before receiving a COVID-19 vaccination"/>
    <n v="1"/>
    <s v="One"/>
    <s v="Unsure"/>
    <s v="Caucasian / White"/>
    <m/>
    <s v="Married/Partnership"/>
    <m/>
    <s v="High School Diploma"/>
    <s v="Slightly Liberal"/>
    <s v="$50,000 to $99,999"/>
  </r>
  <r>
    <n v="47"/>
    <s v="rid-vYRGra54QYyTbgp_juFqgw"/>
    <s v="United States"/>
    <n v="55"/>
    <s v="55+ years"/>
    <s v="Female"/>
    <s v="South"/>
    <x v="1"/>
    <x v="4"/>
    <x v="4"/>
    <m/>
    <n v="1"/>
    <s v="Yes"/>
    <m/>
    <n v="1"/>
    <s v="One"/>
    <s v="No"/>
    <s v="Caucasian / White"/>
    <m/>
    <s v="Single"/>
    <m/>
    <s v="Bachelor’s degree"/>
    <s v="Moderate/Independent"/>
    <s v="Under $30,000"/>
  </r>
  <r>
    <n v="48"/>
    <s v="rid-4E5GDaQdQ5q1jsopDH5csg"/>
    <s v="United States"/>
    <n v="35"/>
    <s v="35-44 years"/>
    <s v="Female"/>
    <s v="South"/>
    <x v="0"/>
    <x v="0"/>
    <x v="0"/>
    <s v="Pfizer-BioNTech"/>
    <n v="1"/>
    <s v="Yes"/>
    <s v="After receiving a COVID-19 vaccination"/>
    <n v="1"/>
    <s v="One"/>
    <s v="Yes"/>
    <s v="Black / African American"/>
    <m/>
    <s v="Single"/>
    <m/>
    <s v="Some college"/>
    <s v="Liberal"/>
    <s v="$30,000 to $49,999"/>
  </r>
  <r>
    <n v="50"/>
    <s v="rid-NXk6L9etQQaNvuWm6Z8t7g"/>
    <s v="United States"/>
    <n v="55"/>
    <s v="55+ years"/>
    <s v="Female"/>
    <s v="Northeast"/>
    <x v="1"/>
    <x v="4"/>
    <x v="4"/>
    <m/>
    <n v="0"/>
    <s v="No"/>
    <m/>
    <n v="0"/>
    <m/>
    <s v="No"/>
    <s v="Caucasian / White"/>
    <m/>
    <s v="Single"/>
    <m/>
    <s v="High School Diploma"/>
    <s v="Moderate/Independent"/>
    <s v="Under $30,000"/>
  </r>
  <r>
    <n v="51"/>
    <s v="rid-Tbb9u9E4TkqT9uTQYiJjpA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ingle, Spouse Deceased"/>
    <m/>
    <s v="Some college"/>
    <s v="Conservative"/>
    <s v="$50,000 to $99,999"/>
  </r>
  <r>
    <n v="52"/>
    <s v="rid-_eilsqxuTOSgntfLehKlFA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Married/Partnership"/>
    <m/>
    <s v="Some High School"/>
    <s v="Extremely Conservative"/>
    <s v="Under $30,000"/>
  </r>
  <r>
    <n v="53"/>
    <s v="rid-r3PTJTU2T3m1nCFeYZtWtw"/>
    <s v="United States"/>
    <n v="55"/>
    <s v="55+ years"/>
    <s v="Female"/>
    <s v="Northeast"/>
    <x v="1"/>
    <x v="4"/>
    <x v="4"/>
    <m/>
    <n v="1"/>
    <s v="Yes"/>
    <m/>
    <n v="1"/>
    <s v="One"/>
    <s v="No"/>
    <s v="Caucasian / White"/>
    <m/>
    <s v="Married/Partnership"/>
    <m/>
    <s v="Some college"/>
    <s v="Conservative"/>
    <s v="$50,000 to $99,999"/>
  </r>
  <r>
    <n v="54"/>
    <s v="rid-6UykySjsRN-JvWXuUIxJow"/>
    <s v="United States"/>
    <n v="55"/>
    <s v="55+ years"/>
    <s v="Female"/>
    <s v="South"/>
    <x v="0"/>
    <x v="2"/>
    <x v="2"/>
    <s v="Moderna NIAID"/>
    <n v="1"/>
    <s v="Yes"/>
    <s v="After receiving a COVID-19 vaccination"/>
    <n v="1"/>
    <s v="One"/>
    <s v="No"/>
    <s v="Caucasian / White"/>
    <m/>
    <s v="Single, Spouse Deceased"/>
    <m/>
    <s v="Some college"/>
    <s v="Extremely Conservative"/>
    <s v="$30,000 to $49,999"/>
  </r>
  <r>
    <n v="55"/>
    <s v="rid-BhwgPI4zRvSQVjRhjv0Gag"/>
    <s v="United States"/>
    <n v="55"/>
    <s v="55+ years"/>
    <s v="Female"/>
    <s v="South"/>
    <x v="1"/>
    <x v="4"/>
    <x v="4"/>
    <m/>
    <n v="1"/>
    <s v="Yes"/>
    <m/>
    <n v="1"/>
    <s v="One"/>
    <s v="No"/>
    <s v="Caucasian / White"/>
    <m/>
    <s v="Single"/>
    <m/>
    <s v="High School Diploma"/>
    <s v="Moderate/Independent"/>
    <s v="Prefer not to say"/>
  </r>
  <r>
    <n v="56"/>
    <s v="rid-Pcl1APTFRAivuXwY6gaolg"/>
    <s v="United States"/>
    <n v="55"/>
    <s v="55+ years"/>
    <s v="Female"/>
    <s v="South"/>
    <x v="0"/>
    <x v="1"/>
    <x v="1"/>
    <s v="Pfizer-BioNTech"/>
    <n v="0"/>
    <s v="No"/>
    <m/>
    <n v="0"/>
    <m/>
    <s v="Yes"/>
    <s v="Caucasian / White"/>
    <m/>
    <s v="Married/Partnership"/>
    <m/>
    <s v="Some college"/>
    <s v="Slightly Liberal"/>
    <s v="$30,000 to $49,999"/>
  </r>
  <r>
    <n v="57"/>
    <s v="rid-OQoaBmEtSqCm3on7BLzOpg"/>
    <s v="United States"/>
    <n v="55"/>
    <s v="55+ years"/>
    <s v="Female"/>
    <s v="South"/>
    <x v="0"/>
    <x v="3"/>
    <x v="3"/>
    <s v="Pfizer-BioNTech"/>
    <n v="0"/>
    <s v="No"/>
    <m/>
    <n v="0"/>
    <m/>
    <s v="No"/>
    <s v="Caucasian / White"/>
    <m/>
    <s v="Married/Partnership"/>
    <m/>
    <s v="Some college"/>
    <s v="Extremely Conservative"/>
    <s v="Prefer not to say"/>
  </r>
  <r>
    <n v="58"/>
    <s v="rid-fKuo_pXUQECm0h8LkQotWw"/>
    <s v="United States"/>
    <n v="55"/>
    <s v="55+ years"/>
    <s v="Male"/>
    <s v="Northeast"/>
    <x v="0"/>
    <x v="0"/>
    <x v="0"/>
    <s v="Moderna NIAID"/>
    <n v="1"/>
    <s v="Yes"/>
    <s v="After receiving a COVID-19 vaccination"/>
    <n v="1"/>
    <s v="One"/>
    <s v="Unsure"/>
    <s v="Caucasian / White"/>
    <m/>
    <s v="Married/Partnership"/>
    <m/>
    <s v="Post-Graduate degree"/>
    <s v="Liberal"/>
    <s v="$50,000 to $99,999"/>
  </r>
  <r>
    <n v="59"/>
    <s v="rid-hvTMAoZnSb-GtinHehs5qw"/>
    <s v="United States"/>
    <n v="55"/>
    <s v="55+ years"/>
    <s v="Male"/>
    <s v="Northeast"/>
    <x v="0"/>
    <x v="0"/>
    <x v="0"/>
    <s v="Moderna NIAID"/>
    <n v="1"/>
    <s v="Yes"/>
    <s v="After receiving a COVID-19 vaccination"/>
    <n v="1"/>
    <s v="One"/>
    <s v="Unsure"/>
    <s v="Caucasian / White"/>
    <m/>
    <s v="Separated/Divorced"/>
    <m/>
    <s v="Some post-graduate study"/>
    <s v="Liberal"/>
    <s v="$50,000 to $99,999"/>
  </r>
  <r>
    <n v="60"/>
    <s v="rid-OReV8HCfQ1y1-JgNZBAv8w"/>
    <s v="United States"/>
    <n v="55"/>
    <s v="55+ years"/>
    <s v="Female"/>
    <s v="Midwest"/>
    <x v="0"/>
    <x v="1"/>
    <x v="1"/>
    <s v="Pfizer-BioNTech"/>
    <n v="0"/>
    <s v="No"/>
    <m/>
    <n v="0"/>
    <m/>
    <s v="Yes"/>
    <s v="Caucasian / White"/>
    <m/>
    <s v="Married/Partnership"/>
    <m/>
    <s v="High School Diploma"/>
    <s v="Extremely Liberal"/>
    <s v="$50,000 to $99,999"/>
  </r>
  <r>
    <n v="61"/>
    <s v="rid-imnVtm6cSJavv4HeDIGUrQ"/>
    <s v="United States"/>
    <n v="55"/>
    <s v="55+ years"/>
    <s v="Female"/>
    <s v="Midwest"/>
    <x v="0"/>
    <x v="2"/>
    <x v="2"/>
    <s v="Moderna NIAID"/>
    <n v="0"/>
    <s v="No"/>
    <m/>
    <n v="0"/>
    <m/>
    <s v="Yes"/>
    <s v="Caucasian / White"/>
    <m/>
    <s v="Married/Partnership"/>
    <m/>
    <s v="Bachelor’s degree"/>
    <s v="Slightly Conservative"/>
    <s v="$50,000 to $99,999"/>
  </r>
  <r>
    <n v="62"/>
    <s v="rid-vaFz-qUHSPC_Wq1yNlHUAg"/>
    <s v="United States"/>
    <n v="55"/>
    <s v="55+ years"/>
    <s v="Female"/>
    <s v="West"/>
    <x v="1"/>
    <x v="4"/>
    <x v="4"/>
    <m/>
    <n v="0"/>
    <s v="No"/>
    <m/>
    <n v="0"/>
    <m/>
    <s v="No"/>
    <s v="Caucasian / White"/>
    <m/>
    <s v="Single"/>
    <m/>
    <s v="Some college"/>
    <s v="Slightly Conservative"/>
    <s v="Under $30,000"/>
  </r>
  <r>
    <n v="63"/>
    <s v="rid-BUL4W96dQ0aKA3uE2CfvrQ"/>
    <s v="United States"/>
    <n v="55"/>
    <s v="55+ years"/>
    <s v="Male"/>
    <s v="Midwest"/>
    <x v="1"/>
    <x v="4"/>
    <x v="4"/>
    <m/>
    <n v="0"/>
    <s v="No"/>
    <m/>
    <n v="0"/>
    <m/>
    <s v="Unsure"/>
    <s v="Caucasian / White"/>
    <m/>
    <s v="Married/Partnership"/>
    <m/>
    <s v="Some college"/>
    <s v="Moderate/Independent"/>
    <s v="Under $30,000"/>
  </r>
  <r>
    <n v="64"/>
    <s v="rid-9tODlKYHRXOb50uRfEnLGw"/>
    <s v="United States"/>
    <n v="55"/>
    <s v="55+ years"/>
    <s v="Male"/>
    <s v="Midwest"/>
    <x v="1"/>
    <x v="4"/>
    <x v="4"/>
    <m/>
    <n v="0"/>
    <s v="No"/>
    <m/>
    <n v="0"/>
    <m/>
    <s v="No"/>
    <s v="Caucasian / White"/>
    <m/>
    <s v="Single"/>
    <m/>
    <s v="High School Diploma"/>
    <s v="Slightly Conservative"/>
    <s v="$30,000 to $49,999"/>
  </r>
  <r>
    <n v="65"/>
    <s v="rid-IyDlvGxSStSULv1PH6xrpQ"/>
    <s v="United States"/>
    <n v="55"/>
    <s v="55+ years"/>
    <s v="Female"/>
    <s v="West"/>
    <x v="0"/>
    <x v="1"/>
    <x v="1"/>
    <s v="Pfizer-BioNTech"/>
    <n v="0"/>
    <s v="No"/>
    <m/>
    <n v="0"/>
    <m/>
    <s v="Yes"/>
    <s v="Caucasian / White"/>
    <m/>
    <s v="Married/Partnership"/>
    <m/>
    <s v="Some college"/>
    <s v="Slightly Conservative"/>
    <s v="$50,000 to $99,999"/>
  </r>
  <r>
    <n v="66"/>
    <s v="rid-b-8DYGKxSo2p--9ct4mLmg"/>
    <s v="United States"/>
    <n v="55"/>
    <s v="55+ years"/>
    <s v="Male"/>
    <s v="West"/>
    <x v="0"/>
    <x v="1"/>
    <x v="1"/>
    <s v="Moderna NIAID"/>
    <n v="1"/>
    <s v="Yes"/>
    <s v="After receiving a COVID-19 vaccination"/>
    <n v="1"/>
    <s v="One"/>
    <s v="Yes"/>
    <s v="Asian"/>
    <m/>
    <s v="Single, Spouse Deceased"/>
    <m/>
    <s v="Bachelor’s degree"/>
    <s v="Extremely Liberal"/>
    <s v="$50,000 to $99,999"/>
  </r>
  <r>
    <n v="67"/>
    <s v="rid-pBFYU9RlRDWtx8kuI-MRDg"/>
    <s v="United States"/>
    <n v="55"/>
    <s v="55+ years"/>
    <s v="Female"/>
    <s v="South"/>
    <x v="0"/>
    <x v="3"/>
    <x v="3"/>
    <s v="Johnson &amp; Johnson’s Janssen"/>
    <n v="0"/>
    <s v="No"/>
    <m/>
    <n v="0"/>
    <m/>
    <s v="No"/>
    <s v="Caucasian / White"/>
    <m/>
    <s v="Separated/Divorced"/>
    <m/>
    <s v="Bachelor’s degree"/>
    <s v="Conservative"/>
    <s v="$30,000 to $49,999"/>
  </r>
  <r>
    <n v="68"/>
    <s v="rid-YT-TeqzrTQyTwlZiqeDmbQ"/>
    <s v="United States"/>
    <n v="55"/>
    <s v="55+ years"/>
    <s v="Female"/>
    <s v="Northeast"/>
    <x v="0"/>
    <x v="3"/>
    <x v="3"/>
    <s v="Pfizer-BioNTech"/>
    <n v="1"/>
    <s v="Yes"/>
    <s v="After receiving a COVID-19 vaccination"/>
    <n v="3"/>
    <s v="Three"/>
    <s v="No"/>
    <s v="Caucasian / White"/>
    <m/>
    <s v="Married/Partnership"/>
    <m/>
    <s v="Associate’s degree"/>
    <s v="Conservative"/>
    <s v="$200,000 or more"/>
  </r>
  <r>
    <n v="69"/>
    <s v="rid-a2JSZKj2ShirQ6fiBG4S7A"/>
    <s v="United States"/>
    <n v="45"/>
    <s v="45-54 years"/>
    <s v="Female"/>
    <s v="South"/>
    <x v="0"/>
    <x v="5"/>
    <x v="5"/>
    <s v="Pfizer-BioNTech"/>
    <n v="0"/>
    <s v="No"/>
    <m/>
    <n v="0"/>
    <m/>
    <s v="No"/>
    <s v="Caucasian / White"/>
    <m/>
    <s v="Married/Partnership"/>
    <m/>
    <s v="Post-Graduate degree"/>
    <s v="Moderate/Independent"/>
    <s v="$50,000 to $99,999"/>
  </r>
  <r>
    <n v="70"/>
    <s v="rid-y7GpCyzWS_ez-haVkLqk2A"/>
    <s v="United States"/>
    <n v="55"/>
    <s v="55+ years"/>
    <s v="Male"/>
    <s v="South"/>
    <x v="0"/>
    <x v="2"/>
    <x v="2"/>
    <s v="Pfizer-BioNTech"/>
    <n v="0"/>
    <s v="No"/>
    <m/>
    <n v="0"/>
    <m/>
    <s v="Yes"/>
    <s v="Caucasian / White"/>
    <m/>
    <s v="Married/Partnership"/>
    <m/>
    <s v="Associate’s degree"/>
    <s v="Slightly Conservative"/>
    <s v="$100,000 to $149,999"/>
  </r>
  <r>
    <n v="71"/>
    <s v="rid-73f3pQFMQj2LFo0kQAMmLQ"/>
    <s v="United States"/>
    <n v="55"/>
    <s v="55+ years"/>
    <s v="Male"/>
    <s v="South"/>
    <x v="1"/>
    <x v="4"/>
    <x v="4"/>
    <m/>
    <n v="0"/>
    <s v="No"/>
    <m/>
    <n v="0"/>
    <m/>
    <s v="No"/>
    <s v="Caucasian / White"/>
    <m/>
    <s v="Separated/Divorced"/>
    <m/>
    <s v="Bachelor’s degree"/>
    <s v="Extremely Conservative"/>
    <s v="$50,000 to $99,999"/>
  </r>
  <r>
    <n v="72"/>
    <s v="rid-O9HM_sB7RaWDQrInjrSmxg"/>
    <s v="United States"/>
    <n v="55"/>
    <s v="55+ years"/>
    <s v="Male"/>
    <s v="Midwest"/>
    <x v="0"/>
    <x v="2"/>
    <x v="2"/>
    <s v="Pfizer-BioNTech"/>
    <n v="0"/>
    <s v="No"/>
    <m/>
    <n v="0"/>
    <m/>
    <s v="Unsure"/>
    <s v="Caucasian / White"/>
    <m/>
    <s v="Married/Partnership"/>
    <m/>
    <s v="Post-Graduate degree"/>
    <s v="Conservative"/>
    <s v="$50,000 to $99,999"/>
  </r>
  <r>
    <n v="73"/>
    <s v="rid-KOl29I6cQ3CVV_SFo6mcEw"/>
    <s v="United States"/>
    <n v="45"/>
    <s v="45-54 years"/>
    <s v="Female"/>
    <s v="South"/>
    <x v="0"/>
    <x v="3"/>
    <x v="3"/>
    <s v="Pfizer-BioNTech"/>
    <n v="0"/>
    <s v="No"/>
    <m/>
    <n v="0"/>
    <m/>
    <s v="No"/>
    <s v="Caucasian / White"/>
    <m/>
    <s v="Married/Partnership"/>
    <m/>
    <s v="Bachelor’s degree"/>
    <s v="Slightly Liberal"/>
    <s v="$30,000 to $49,999"/>
  </r>
  <r>
    <n v="74"/>
    <s v="rid-jYLK5XwdQIuHyIOC6pqtjg"/>
    <s v="United States"/>
    <n v="55"/>
    <s v="55+ years"/>
    <s v="Female"/>
    <s v="West"/>
    <x v="0"/>
    <x v="3"/>
    <x v="3"/>
    <s v="Pfizer-BioNTech"/>
    <n v="0"/>
    <s v="No"/>
    <m/>
    <n v="0"/>
    <m/>
    <s v="Yes"/>
    <s v="Caucasian / White"/>
    <m/>
    <s v="Single"/>
    <m/>
    <s v="Some college"/>
    <s v="Conservative"/>
    <s v="Under $30,000"/>
  </r>
  <r>
    <n v="75"/>
    <s v="rid-O0aMhC3XT5a0x5R0bkhDtQ"/>
    <s v="United States"/>
    <n v="35"/>
    <s v="35-44 years"/>
    <s v="Male"/>
    <s v="Midwest"/>
    <x v="1"/>
    <x v="4"/>
    <x v="4"/>
    <m/>
    <n v="1"/>
    <s v="Yes"/>
    <m/>
    <n v="2"/>
    <s v="Two"/>
    <s v="No"/>
    <s v="Caucasian / White"/>
    <m/>
    <s v="Single"/>
    <m/>
    <s v="High School Diploma"/>
    <s v="Slightly Conservative"/>
    <s v="Under $30,000"/>
  </r>
  <r>
    <n v="76"/>
    <s v="rid-0RNTnvqNTOushMFso7-Hgw"/>
    <s v="United States"/>
    <n v="55"/>
    <s v="55+ years"/>
    <s v="Female"/>
    <s v="South"/>
    <x v="0"/>
    <x v="0"/>
    <x v="0"/>
    <s v="Moderna NIAID"/>
    <n v="0"/>
    <s v="No"/>
    <m/>
    <n v="0"/>
    <m/>
    <s v="Yes"/>
    <s v="Caucasian / White"/>
    <m/>
    <s v="Single, Spouse Deceased"/>
    <m/>
    <s v="High School Diploma"/>
    <s v="Conservative"/>
    <s v="Under $30,000"/>
  </r>
  <r>
    <n v="77"/>
    <s v="rid-lrrA_Q4dRRaq41hkkoJgzQ"/>
    <s v="United States"/>
    <n v="55"/>
    <s v="55+ years"/>
    <s v="Female"/>
    <s v="South"/>
    <x v="0"/>
    <x v="4"/>
    <x v="6"/>
    <s v="Moderna NIAID"/>
    <n v="1"/>
    <s v="Yes"/>
    <s v="Both before and after receiving a COVID-19 vaccination"/>
    <n v="2"/>
    <s v="Two"/>
    <s v="Unsure"/>
    <s v="Spanish, Hispanic or Latino origin"/>
    <m/>
    <s v="Married/Partnership"/>
    <m/>
    <s v="Some college"/>
    <s v="Slightly Conservative"/>
    <s v="$50,000 to $99,999"/>
  </r>
  <r>
    <n v="78"/>
    <s v="rid-EXHGKivuRrKrSvKbgthM3Q"/>
    <s v="United States"/>
    <n v="55"/>
    <s v="55+ years"/>
    <s v="Female"/>
    <s v="South"/>
    <x v="0"/>
    <x v="0"/>
    <x v="0"/>
    <s v="Pfizer-BioNTech"/>
    <n v="0"/>
    <s v="No"/>
    <m/>
    <n v="0"/>
    <m/>
    <s v="Yes"/>
    <s v="Caucasian / White"/>
    <m/>
    <s v="Married/Partnership"/>
    <m/>
    <s v="High School Diploma"/>
    <s v="Slightly Conservative"/>
    <s v="$30,000 to $49,999"/>
  </r>
  <r>
    <n v="79"/>
    <s v="rid-eieyy0hUTgW-4re0blpNPw"/>
    <s v="United States"/>
    <n v="55"/>
    <s v="55+ years"/>
    <s v="Female"/>
    <s v="West"/>
    <x v="0"/>
    <x v="1"/>
    <x v="1"/>
    <s v="Moderna NIAID"/>
    <n v="0"/>
    <s v="No"/>
    <m/>
    <n v="0"/>
    <m/>
    <s v="Yes"/>
    <s v="Caucasian / White"/>
    <m/>
    <s v="Married/Partnership"/>
    <m/>
    <s v="Some college"/>
    <s v="Slightly Liberal"/>
    <s v="$100,000 to $149,999"/>
  </r>
  <r>
    <n v="80"/>
    <s v="rid-IZEGZuFVQKWyHd_moF5w7Q"/>
    <s v="United States"/>
    <n v="55"/>
    <s v="55+ years"/>
    <s v="Female"/>
    <s v="Northeast"/>
    <x v="0"/>
    <x v="3"/>
    <x v="3"/>
    <s v="Pfizer-BioNTech"/>
    <n v="1"/>
    <s v="Yes"/>
    <s v="After receiving a COVID-19 vaccination"/>
    <n v="1"/>
    <s v="One"/>
    <s v="No"/>
    <s v="Caucasian / White"/>
    <m/>
    <s v="Married/Partnership"/>
    <m/>
    <s v="High School Diploma"/>
    <s v="Slightly Conservative"/>
    <s v="$30,000 to $49,999"/>
  </r>
  <r>
    <n v="81"/>
    <s v="rid-FSyLTyiVSJiGCpEq9Y4cPA"/>
    <s v="United States"/>
    <n v="45"/>
    <s v="45-54 years"/>
    <s v="Female"/>
    <s v="South"/>
    <x v="0"/>
    <x v="3"/>
    <x v="3"/>
    <s v="Pfizer-BioNTech"/>
    <n v="0"/>
    <s v="No"/>
    <m/>
    <n v="0"/>
    <m/>
    <s v="Yes"/>
    <s v="Black / African American"/>
    <m/>
    <s v="Married/Partnership"/>
    <m/>
    <s v="Bachelor’s degree"/>
    <s v="Moderate/Independent"/>
    <s v="$50,000 to $99,999"/>
  </r>
  <r>
    <n v="82"/>
    <s v="rid-TLs8szUbTVKdJUfIxG1zyw"/>
    <s v="United States"/>
    <n v="55"/>
    <s v="55+ years"/>
    <s v="Female"/>
    <s v="West"/>
    <x v="0"/>
    <x v="1"/>
    <x v="1"/>
    <s v="Pfizer-BioNTech"/>
    <n v="1"/>
    <s v="Yes"/>
    <s v="After receiving a COVID-19 vaccination"/>
    <n v="1"/>
    <s v="One"/>
    <s v="Yes"/>
    <s v="Caucasian / White"/>
    <m/>
    <s v="Single"/>
    <m/>
    <s v="Bachelor’s degree"/>
    <s v="Liberal"/>
    <s v="Under $30,000"/>
  </r>
  <r>
    <n v="83"/>
    <s v="rid-AMO9zkF5Scyvk5uvQOE5mA"/>
    <s v="United States"/>
    <n v="55"/>
    <s v="55+ years"/>
    <s v="Male"/>
    <s v="South"/>
    <x v="0"/>
    <x v="2"/>
    <x v="2"/>
    <s v="Moderna NIAID"/>
    <n v="0"/>
    <s v="No"/>
    <m/>
    <n v="0"/>
    <m/>
    <s v="No"/>
    <s v="Caucasian / White"/>
    <m/>
    <s v="Married/Partnership"/>
    <m/>
    <s v="Post-Graduate degree"/>
    <s v="Conservative"/>
    <s v="$150,000 to $199,999"/>
  </r>
  <r>
    <n v="84"/>
    <s v="rid-o3kdo7FRSnS8eZDe5Bn2gQ"/>
    <s v="United States"/>
    <n v="35"/>
    <s v="35-44 years"/>
    <s v="Female"/>
    <s v="West"/>
    <x v="1"/>
    <x v="4"/>
    <x v="4"/>
    <m/>
    <n v="0"/>
    <s v="No"/>
    <m/>
    <n v="0"/>
    <m/>
    <s v="No"/>
    <s v="Caucasian / White"/>
    <m/>
    <s v="Single, Spouse Deceased"/>
    <m/>
    <s v="Some college"/>
    <s v="Moderate/Independent"/>
    <s v="Under $30,000"/>
  </r>
  <r>
    <n v="85"/>
    <s v="rid-jsfgso-vTVCYeA56iV-pxA"/>
    <s v="United States"/>
    <n v="45"/>
    <s v="45-54 years"/>
    <s v="Female"/>
    <s v="South"/>
    <x v="0"/>
    <x v="2"/>
    <x v="2"/>
    <s v="Moderna NIAID"/>
    <n v="0"/>
    <s v="No"/>
    <m/>
    <n v="0"/>
    <m/>
    <s v="Yes"/>
    <s v="Spanish, Hispanic or Latino origin"/>
    <m/>
    <s v="Married/Partnership"/>
    <m/>
    <s v="High School Diploma"/>
    <s v="Extremely Liberal"/>
    <s v="Under $30,000"/>
  </r>
  <r>
    <n v="86"/>
    <s v="rid-FWRNrINGRvaO74WYIACaNg"/>
    <s v="United States"/>
    <n v="45"/>
    <s v="45-54 years"/>
    <s v="Male"/>
    <s v="West"/>
    <x v="0"/>
    <x v="0"/>
    <x v="0"/>
    <s v="Pfizer-BioNTech"/>
    <n v="0"/>
    <s v="No"/>
    <m/>
    <n v="0"/>
    <m/>
    <s v="Unsure"/>
    <s v="Asian"/>
    <m/>
    <s v="Married/Partnership"/>
    <m/>
    <s v="Bachelor’s degree"/>
    <s v="Slightly Conservative"/>
    <s v="$150,000 to $199,999"/>
  </r>
  <r>
    <n v="87"/>
    <s v="rid-II6jdalYTg2Iret8hDS3Vw"/>
    <s v="United States"/>
    <n v="55"/>
    <s v="55+ years"/>
    <s v="Female"/>
    <s v="Midwest"/>
    <x v="1"/>
    <x v="4"/>
    <x v="4"/>
    <m/>
    <n v="0"/>
    <s v="No"/>
    <m/>
    <n v="0"/>
    <m/>
    <s v="No"/>
    <s v="Caucasian / White"/>
    <m/>
    <s v="Married/Partnership"/>
    <m/>
    <s v="High School Diploma"/>
    <s v="Conservative"/>
    <s v="$30,000 to $49,999"/>
  </r>
  <r>
    <n v="88"/>
    <s v="rid-zDylRsniRDK37_yrlJjtLg"/>
    <s v="United States"/>
    <n v="55"/>
    <s v="55+ years"/>
    <s v="Male"/>
    <s v="Northeast"/>
    <x v="0"/>
    <x v="1"/>
    <x v="1"/>
    <s v="Pfizer-BioNTech"/>
    <n v="1"/>
    <s v="Yes"/>
    <s v="After receiving a COVID-19 vaccination"/>
    <n v="2"/>
    <s v="Two"/>
    <s v="Yes"/>
    <s v="Caucasian / White"/>
    <m/>
    <s v="Married/Partnership"/>
    <m/>
    <s v="Post-Graduate degree"/>
    <s v="Slightly Conservative"/>
    <s v="$200,000 or more"/>
  </r>
  <r>
    <n v="89"/>
    <s v="rid-K1FA_FQMSNeg1DudXJ2gbA"/>
    <s v="United States"/>
    <n v="55"/>
    <s v="55+ years"/>
    <s v="Male"/>
    <s v="Northeast"/>
    <x v="0"/>
    <x v="3"/>
    <x v="3"/>
    <s v="Pfizer-BioNTech"/>
    <n v="0"/>
    <s v="No"/>
    <m/>
    <n v="0"/>
    <m/>
    <s v="No"/>
    <s v="Caucasian / White"/>
    <m/>
    <s v="Married/Partnership"/>
    <m/>
    <s v="High School Diploma"/>
    <s v="Moderate/Independent"/>
    <s v="$50,000 to $99,999"/>
  </r>
  <r>
    <n v="90"/>
    <s v="rid-RiUlwwQNTAWHVaYcdgouPQ"/>
    <s v="United States"/>
    <n v="55"/>
    <s v="55+ years"/>
    <s v="Female"/>
    <s v="South"/>
    <x v="0"/>
    <x v="3"/>
    <x v="3"/>
    <s v="Pfizer-BioNTech"/>
    <n v="0"/>
    <s v="No"/>
    <m/>
    <n v="0"/>
    <m/>
    <s v="Unsure"/>
    <s v="Caucasian / White"/>
    <m/>
    <s v="Married/Partnership"/>
    <m/>
    <s v="High School Diploma"/>
    <s v="Moderate/Independent"/>
    <s v="$50,000 to $99,999"/>
  </r>
  <r>
    <n v="91"/>
    <s v="rid-Py_3KAc3QxqnPz9vELdqlg"/>
    <s v="United States"/>
    <n v="55"/>
    <s v="55+ years"/>
    <s v="Male"/>
    <s v="Midwest"/>
    <x v="0"/>
    <x v="1"/>
    <x v="1"/>
    <s v="Pfizer-BioNTech"/>
    <n v="0"/>
    <s v="No"/>
    <m/>
    <n v="0"/>
    <m/>
    <s v="Yes"/>
    <s v="Caucasian / White"/>
    <m/>
    <s v="Single"/>
    <m/>
    <s v="Associate’s degree"/>
    <s v="Moderate/Independent"/>
    <s v="$30,000 to $49,999"/>
  </r>
  <r>
    <n v="92"/>
    <s v="rid-d00EsrPPTqOfhQW9-NYdcQ"/>
    <s v="United States"/>
    <n v="25"/>
    <s v="25-34 years"/>
    <s v="Male"/>
    <s v="Northeast"/>
    <x v="0"/>
    <x v="2"/>
    <x v="2"/>
    <s v="Unsure"/>
    <n v="1"/>
    <s v="Yes"/>
    <s v="After receiving a COVID-19 vaccination"/>
    <n v="1"/>
    <s v="One"/>
    <s v="Yes"/>
    <s v="Black / African American"/>
    <m/>
    <s v="Single"/>
    <m/>
    <s v="Bachelor’s degree"/>
    <s v="Conservative"/>
    <s v="$100,000 to $149,999"/>
  </r>
  <r>
    <n v="93"/>
    <s v="rid-wjyguHVaTUG3brq7LuwOmw"/>
    <s v="United States"/>
    <n v="25"/>
    <s v="25-34 years"/>
    <s v="Male"/>
    <s v="South"/>
    <x v="1"/>
    <x v="4"/>
    <x v="4"/>
    <m/>
    <n v="0"/>
    <s v="No"/>
    <m/>
    <n v="0"/>
    <m/>
    <s v="No"/>
    <s v="Black / African American"/>
    <m/>
    <s v="Married/Partnership"/>
    <m/>
    <s v="High School Diploma"/>
    <s v="Liberal"/>
    <s v="Under $30,000"/>
  </r>
  <r>
    <n v="94"/>
    <s v="rid-ka0QxKjeSDiYqoFJ5cAYdg"/>
    <s v="United States"/>
    <n v="25"/>
    <s v="25-34 years"/>
    <s v="Male"/>
    <s v="South"/>
    <x v="1"/>
    <x v="4"/>
    <x v="4"/>
    <m/>
    <n v="0"/>
    <s v="No"/>
    <m/>
    <n v="0"/>
    <m/>
    <s v="Yes"/>
    <s v="Black / African American"/>
    <m/>
    <s v="Other: (Please specify)"/>
    <s v="Living with my spouse and children "/>
    <s v="Some post-graduate study"/>
    <s v="Slightly Conservative"/>
    <s v="$100,000 to $149,999"/>
  </r>
  <r>
    <n v="95"/>
    <s v="rid-kQmUfxifTMW_nM40Cagoug"/>
    <s v="United States"/>
    <n v="18"/>
    <s v="18-24 years"/>
    <s v="Male"/>
    <s v="Midwest"/>
    <x v="0"/>
    <x v="3"/>
    <x v="3"/>
    <s v="A mix of products"/>
    <n v="0"/>
    <s v="No"/>
    <m/>
    <n v="0"/>
    <m/>
    <s v="Yes"/>
    <s v="Black / African American"/>
    <m/>
    <s v="Single, Spouse Deceased"/>
    <m/>
    <s v="High School Diploma"/>
    <s v="Extremely Conservative"/>
    <s v="$30,000 to $49,999"/>
  </r>
  <r>
    <n v="96"/>
    <s v="rid-Xt1ivh_hSgqbIqUqXT-n3w"/>
    <s v="United States"/>
    <n v="25"/>
    <s v="25-34 years"/>
    <s v="Male"/>
    <s v="Midwest"/>
    <x v="0"/>
    <x v="2"/>
    <x v="2"/>
    <s v="Moderna NIAID"/>
    <n v="1"/>
    <s v="Yes"/>
    <s v="After receiving a COVID-19 vaccination"/>
    <n v="2"/>
    <s v="Two"/>
    <s v="Yes"/>
    <s v="Caucasian / White"/>
    <m/>
    <s v="Single, Spouse Deceased"/>
    <m/>
    <s v="Bachelor’s degree"/>
    <s v="Liberal"/>
    <s v="$50,000 to $99,999"/>
  </r>
  <r>
    <n v="97"/>
    <s v="rid-IAQSjyh7TICfgXM4dJE_aA"/>
    <s v="United States"/>
    <n v="25"/>
    <s v="25-34 years"/>
    <s v="Male"/>
    <s v="Northeast"/>
    <x v="0"/>
    <x v="0"/>
    <x v="0"/>
    <s v="Unsure"/>
    <n v="1"/>
    <s v="Yes"/>
    <s v="After receiving a COVID-19 vaccination"/>
    <n v="1"/>
    <s v="One"/>
    <s v="No"/>
    <s v="Black / African American"/>
    <m/>
    <s v="Single, Spouse Deceased"/>
    <m/>
    <s v="Some college"/>
    <s v="Moderate/Independent"/>
    <s v="$50,000 to $99,999"/>
  </r>
  <r>
    <n v="98"/>
    <s v="rid-bWqjkYTHSxOfxyxprjl8Uw"/>
    <s v="United States"/>
    <n v="25"/>
    <s v="25-34 years"/>
    <s v="Male"/>
    <s v="South"/>
    <x v="1"/>
    <x v="4"/>
    <x v="4"/>
    <m/>
    <n v="0"/>
    <s v="No"/>
    <m/>
    <n v="0"/>
    <m/>
    <s v="Yes"/>
    <s v="Black / African American"/>
    <m/>
    <s v="Single, Spouse Deceased"/>
    <m/>
    <s v="High School Diploma"/>
    <s v="Liberal"/>
    <s v="Under $30,000"/>
  </r>
  <r>
    <n v="99"/>
    <s v="rid-rbaE9dCsR2uXNFjgtEHUIQ"/>
    <s v="United States"/>
    <n v="25"/>
    <s v="25-34 years"/>
    <s v="Male"/>
    <s v="West"/>
    <x v="0"/>
    <x v="3"/>
    <x v="3"/>
    <s v="Pfizer-BioNTech"/>
    <n v="0"/>
    <s v="No"/>
    <m/>
    <n v="0"/>
    <m/>
    <s v="No"/>
    <s v="Caucasian / White"/>
    <m/>
    <s v="Married/Partnership"/>
    <m/>
    <s v="Bachelor’s degree"/>
    <s v="Moderate/Independent"/>
    <s v="$50,000 to $99,999"/>
  </r>
  <r>
    <n v="100"/>
    <s v="rid-_iSh4BvKS-CZRWgP5JUi6w"/>
    <s v="United States"/>
    <n v="25"/>
    <s v="25-34 years"/>
    <s v="Male"/>
    <s v="Northeast"/>
    <x v="0"/>
    <x v="5"/>
    <x v="5"/>
    <s v="Pfizer-BioNTech"/>
    <n v="0"/>
    <s v="No"/>
    <m/>
    <n v="0"/>
    <m/>
    <s v="Yes"/>
    <s v="Black / African American"/>
    <m/>
    <s v="Single, Spouse Deceased"/>
    <m/>
    <s v="High School Diploma"/>
    <s v="Moderate/Independent"/>
    <s v="$50,000 to $99,999"/>
  </r>
  <r>
    <n v="101"/>
    <s v="rid-FCKCG3TIScSLR3Qxixj_1A"/>
    <s v="United States"/>
    <n v="25"/>
    <s v="25-34 years"/>
    <s v="Male"/>
    <s v="South"/>
    <x v="0"/>
    <x v="5"/>
    <x v="5"/>
    <s v="Pfizer-BioNTech"/>
    <n v="1"/>
    <s v="Yes"/>
    <s v="Both before and after receiving a COVID-19 vaccination"/>
    <n v="2"/>
    <s v="Two"/>
    <s v="No"/>
    <s v="Black / African American"/>
    <m/>
    <s v="Single, Spouse Deceased"/>
    <m/>
    <s v="Bachelor’s degree"/>
    <s v="Conservative"/>
    <s v="$100,000 to $149,999"/>
  </r>
  <r>
    <n v="102"/>
    <s v="rid-DD8f0q1dQRO-azdRpMRMSA"/>
    <s v="United States"/>
    <n v="25"/>
    <s v="25-34 years"/>
    <s v="Male"/>
    <s v="South"/>
    <x v="0"/>
    <x v="3"/>
    <x v="3"/>
    <s v="Pfizer-BioNTech"/>
    <n v="0"/>
    <s v="No"/>
    <m/>
    <n v="0"/>
    <m/>
    <s v="No"/>
    <s v="Black / African American"/>
    <m/>
    <s v="Single"/>
    <m/>
    <s v="Some college"/>
    <s v="Moderate/Independent"/>
    <s v="$150,000 to $199,999"/>
  </r>
  <r>
    <n v="103"/>
    <s v="rid-cOHsMO-HQdCd06afbtLxOg"/>
    <s v="United States"/>
    <n v="25"/>
    <s v="25-34 years"/>
    <s v="Male"/>
    <s v="Northeast"/>
    <x v="1"/>
    <x v="4"/>
    <x v="4"/>
    <m/>
    <n v="1"/>
    <s v="Yes"/>
    <m/>
    <n v="2"/>
    <s v="Two"/>
    <s v="Unsure"/>
    <s v="Caucasian / White"/>
    <m/>
    <s v="Married/Partnership"/>
    <m/>
    <s v="High School Diploma"/>
    <s v="Conservative"/>
    <s v="$50,000 to $99,999"/>
  </r>
  <r>
    <n v="104"/>
    <s v="rid-MlN9aQqHTfSpxUH6C3uHkg"/>
    <s v="United States"/>
    <n v="25"/>
    <s v="25-34 years"/>
    <s v="Male"/>
    <s v="West"/>
    <x v="0"/>
    <x v="3"/>
    <x v="3"/>
    <s v="Pfizer-BioNTech"/>
    <n v="1"/>
    <s v="Yes"/>
    <s v="Unsure"/>
    <n v="2"/>
    <s v="Two"/>
    <s v="Yes"/>
    <s v="Caucasian / White"/>
    <m/>
    <s v="Married/Partnership"/>
    <m/>
    <s v="Post-Graduate degree"/>
    <s v="Extremely Liberal"/>
    <s v="$200,000 or more"/>
  </r>
  <r>
    <n v="105"/>
    <s v="rid-FvoDb3alTQyyiy1r_T6y2g"/>
    <s v="United States"/>
    <n v="55"/>
    <s v="55+ years"/>
    <s v="Female"/>
    <s v="South"/>
    <x v="0"/>
    <x v="0"/>
    <x v="0"/>
    <s v="Moderna NIAID"/>
    <n v="0"/>
    <s v="No"/>
    <m/>
    <n v="0"/>
    <m/>
    <s v="Unsure"/>
    <s v="Caucasian / White"/>
    <m/>
    <s v="Married/Partnership"/>
    <m/>
    <s v="Some college"/>
    <s v="Moderate/Independent"/>
    <s v="$50,000 to $99,999"/>
  </r>
  <r>
    <n v="106"/>
    <s v="rid-NacbGT0XQbaph4VJ84dGZQ"/>
    <s v="United States"/>
    <n v="25"/>
    <s v="25-34 years"/>
    <s v="Male"/>
    <s v="Northeast"/>
    <x v="0"/>
    <x v="0"/>
    <x v="0"/>
    <s v="Pfizer-BioNTech"/>
    <n v="0"/>
    <s v="No"/>
    <m/>
    <n v="0"/>
    <m/>
    <s v="Yes"/>
    <s v="Caucasian / White"/>
    <m/>
    <s v="Married/Partnership"/>
    <m/>
    <s v="Bachelor’s degree"/>
    <s v="Liberal"/>
    <s v="$150,000 to $199,999"/>
  </r>
  <r>
    <n v="107"/>
    <s v="rid-OfsYT7MWSC-xuMX5nf2xZg"/>
    <s v="United States"/>
    <n v="55"/>
    <s v="55+ years"/>
    <s v="Female"/>
    <s v="South"/>
    <x v="0"/>
    <x v="1"/>
    <x v="1"/>
    <s v="Pfizer-BioNTech"/>
    <n v="1"/>
    <s v="Yes"/>
    <s v="After receiving a COVID-19 vaccination"/>
    <n v="1"/>
    <s v="One"/>
    <s v="Yes"/>
    <s v="Caucasian / White"/>
    <m/>
    <s v="Single, Spouse Deceased"/>
    <m/>
    <s v="Associate’s degree"/>
    <s v="Moderate/Independent"/>
    <s v="$50,000 to $99,999"/>
  </r>
  <r>
    <n v="108"/>
    <s v="rid-Nn5hfaEyTKKkt1xpkzvnaQ"/>
    <s v="United States"/>
    <n v="25"/>
    <s v="25-34 years"/>
    <s v="Male"/>
    <s v="South"/>
    <x v="0"/>
    <x v="1"/>
    <x v="1"/>
    <s v="Moderna NIAID"/>
    <n v="1"/>
    <s v="Yes"/>
    <s v="After receiving a COVID-19 vaccination"/>
    <n v="1"/>
    <s v="One"/>
    <s v="Yes"/>
    <s v="Asian"/>
    <m/>
    <s v="Single"/>
    <m/>
    <s v="Bachelor’s degree"/>
    <s v="Moderate/Independent"/>
    <s v="Under $30,000"/>
  </r>
  <r>
    <n v="109"/>
    <s v="rid-vG7yQFxZS5mK8FEoz1aOsw"/>
    <s v="United States"/>
    <n v="55"/>
    <s v="55+ years"/>
    <s v="Male"/>
    <s v="South"/>
    <x v="0"/>
    <x v="1"/>
    <x v="1"/>
    <s v="Pfizer-BioNTech"/>
    <n v="1"/>
    <s v="Yes"/>
    <s v="Before receiving a COVID-19 vaccination"/>
    <n v="2"/>
    <s v="Two"/>
    <s v="Yes"/>
    <s v="Caucasian / White"/>
    <m/>
    <s v="Married/Partnership"/>
    <m/>
    <s v="Bachelor’s degree"/>
    <s v="Slightly Liberal"/>
    <s v="$30,000 to $49,999"/>
  </r>
  <r>
    <n v="110"/>
    <s v="rid-85SVlTNjSuKW6gMnbXLeXw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eparated/Divorced"/>
    <m/>
    <s v="Some college"/>
    <s v="Liberal"/>
    <s v="$50,000 to $99,999"/>
  </r>
  <r>
    <n v="111"/>
    <s v="rid-A0_84rSxQjCBsDSJWm4bPA"/>
    <s v="United States"/>
    <n v="55"/>
    <s v="55+ years"/>
    <s v="Female"/>
    <s v="South"/>
    <x v="0"/>
    <x v="3"/>
    <x v="3"/>
    <s v="Pfizer-BioNTech"/>
    <n v="0"/>
    <s v="No"/>
    <m/>
    <n v="0"/>
    <m/>
    <s v="Unsure"/>
    <s v="Caucasian / White"/>
    <m/>
    <s v="Married/Partnership"/>
    <m/>
    <s v="High School Diploma"/>
    <s v="Moderate/Independent"/>
    <s v="Under $30,000"/>
  </r>
  <r>
    <n v="112"/>
    <s v="rid-CHxkX8OnQ0Cv4SaQiKOWZw"/>
    <s v="United States"/>
    <n v="25"/>
    <s v="25-34 years"/>
    <s v="Male"/>
    <s v="Midwest"/>
    <x v="1"/>
    <x v="4"/>
    <x v="4"/>
    <m/>
    <n v="0"/>
    <s v="No"/>
    <m/>
    <n v="0"/>
    <m/>
    <s v="No"/>
    <s v="Caucasian / White"/>
    <m/>
    <s v="Married/Partnership"/>
    <m/>
    <s v="Bachelor’s degree"/>
    <s v="Extremely Liberal"/>
    <s v="$150,000 to $199,999"/>
  </r>
  <r>
    <n v="113"/>
    <s v="rid-CnaaEHzxTT6izcBSp12wfw"/>
    <s v="United States"/>
    <n v="18"/>
    <s v="18-24 years"/>
    <s v="Male"/>
    <s v="South"/>
    <x v="1"/>
    <x v="4"/>
    <x v="4"/>
    <m/>
    <n v="1"/>
    <s v="Yes"/>
    <m/>
    <n v="1"/>
    <s v="One"/>
    <s v="No"/>
    <s v="Black / African American"/>
    <m/>
    <s v="Married/Partnership"/>
    <m/>
    <s v="Associate’s degree"/>
    <s v="Extremely Conservative"/>
    <s v="$30,000 to $49,999"/>
  </r>
  <r>
    <n v="114"/>
    <s v="rid-yzHj6xTnSGuSnFgKv7RFNw"/>
    <s v="United States"/>
    <n v="25"/>
    <s v="25-34 years"/>
    <s v="Male"/>
    <s v="Northeast"/>
    <x v="0"/>
    <x v="3"/>
    <x v="3"/>
    <s v="Pfizer-BioNTech"/>
    <n v="0"/>
    <s v="No"/>
    <m/>
    <n v="0"/>
    <m/>
    <s v="Yes"/>
    <s v="Caucasian / White"/>
    <m/>
    <s v="Married/Partnership"/>
    <m/>
    <s v="Post-Graduate degree"/>
    <s v="Slightly Conservative"/>
    <s v="$150,000 to $199,999"/>
  </r>
  <r>
    <n v="115"/>
    <s v="rid-xrn8pzL-T7e64picBYqrZA"/>
    <s v="United States"/>
    <n v="18"/>
    <s v="18-24 years"/>
    <s v="Male"/>
    <s v="West"/>
    <x v="0"/>
    <x v="5"/>
    <x v="5"/>
    <s v="Pfizer-BioNTech"/>
    <n v="1"/>
    <s v="Yes"/>
    <s v="Before receiving a COVID-19 vaccination"/>
    <n v="1"/>
    <s v="One"/>
    <s v="No"/>
    <s v="Asian"/>
    <m/>
    <s v="Single"/>
    <m/>
    <s v="Bachelor’s degree"/>
    <s v="Liberal"/>
    <s v="$50,000 to $99,999"/>
  </r>
  <r>
    <n v="116"/>
    <s v="rid-AVLSSL_ERxqZV3CA5sOzbQ"/>
    <s v="United States"/>
    <n v="25"/>
    <s v="25-34 years"/>
    <s v="Male"/>
    <s v="South"/>
    <x v="0"/>
    <x v="4"/>
    <x v="6"/>
    <s v="Unsure"/>
    <n v="0"/>
    <s v="No"/>
    <m/>
    <n v="0"/>
    <m/>
    <s v="Unsure"/>
    <s v="Caucasian / White"/>
    <m/>
    <s v="Single"/>
    <m/>
    <s v="Bachelor’s degree"/>
    <s v="Conservative"/>
    <s v="Prefer not to say"/>
  </r>
  <r>
    <n v="117"/>
    <s v="rid-DGIgNkWWTE6Ls4W6m__MQQ"/>
    <s v="United States"/>
    <n v="18"/>
    <s v="18-24 years"/>
    <s v="Male"/>
    <s v="Northeast"/>
    <x v="1"/>
    <x v="4"/>
    <x v="4"/>
    <m/>
    <n v="0"/>
    <s v="No"/>
    <m/>
    <n v="0"/>
    <m/>
    <s v="No"/>
    <s v="Black / African American"/>
    <m/>
    <s v="Single"/>
    <m/>
    <s v="High School Diploma"/>
    <s v="Conservative"/>
    <s v="Under $30,000"/>
  </r>
  <r>
    <n v="118"/>
    <s v="rid-LMu-Qn1dSHyl05Ho6GfeVQ"/>
    <s v="United States"/>
    <n v="55"/>
    <s v="55+ years"/>
    <s v="Female"/>
    <s v="Midwest"/>
    <x v="0"/>
    <x v="3"/>
    <x v="3"/>
    <s v="Pfizer-BioNTech"/>
    <n v="0"/>
    <s v="No"/>
    <m/>
    <n v="0"/>
    <m/>
    <s v="Unsure"/>
    <s v="Caucasian / White"/>
    <m/>
    <s v="Single, Spouse Deceased"/>
    <m/>
    <s v="High School Diploma"/>
    <s v="Conservative"/>
    <s v="Under $30,000"/>
  </r>
  <r>
    <n v="119"/>
    <s v="rid-xILX6odnRmG-WJz6htI98w"/>
    <s v="United States"/>
    <n v="25"/>
    <s v="25-34 years"/>
    <s v="Male"/>
    <s v="South"/>
    <x v="1"/>
    <x v="4"/>
    <x v="4"/>
    <m/>
    <n v="0"/>
    <s v="No"/>
    <m/>
    <n v="0"/>
    <m/>
    <s v="No"/>
    <s v="Caucasian / White"/>
    <m/>
    <s v="Single"/>
    <m/>
    <s v="High School Diploma"/>
    <s v="Moderate/Independent"/>
    <s v="$30,000 to $49,999"/>
  </r>
  <r>
    <n v="120"/>
    <s v="rid-Z3_VsmHkSzK4FDfDT3D_HA"/>
    <s v="United States"/>
    <n v="25"/>
    <s v="25-34 years"/>
    <s v="Male"/>
    <s v="Northeast"/>
    <x v="1"/>
    <x v="4"/>
    <x v="4"/>
    <m/>
    <n v="1"/>
    <s v="Yes"/>
    <m/>
    <n v="2"/>
    <s v="Two"/>
    <s v="No"/>
    <s v="Caucasian / White"/>
    <m/>
    <s v="Separated/Divorced"/>
    <m/>
    <s v="Associate’s degree"/>
    <s v="Slightly Conservative"/>
    <s v="$50,000 to $99,999"/>
  </r>
  <r>
    <n v="121"/>
    <s v="rid-Eo_MOWtGTFGqGjQE7OdNmg"/>
    <s v="United States"/>
    <n v="18"/>
    <s v="18-24 years"/>
    <s v="Male"/>
    <s v="Midwest"/>
    <x v="1"/>
    <x v="4"/>
    <x v="4"/>
    <m/>
    <n v="0"/>
    <s v="No"/>
    <m/>
    <n v="0"/>
    <m/>
    <s v="No"/>
    <s v="American Indian or Alaskan Native"/>
    <m/>
    <s v="Single"/>
    <m/>
    <s v="High School Diploma"/>
    <s v="Slightly Conservative"/>
    <s v="$50,000 to $99,999"/>
  </r>
  <r>
    <n v="122"/>
    <s v="rid-kfundcYRTTWRxhL2BAqZ3g"/>
    <s v="United States"/>
    <n v="25"/>
    <s v="25-34 years"/>
    <s v="Male"/>
    <s v="South"/>
    <x v="0"/>
    <x v="3"/>
    <x v="3"/>
    <s v="Johnson &amp; Johnson’s Janssen"/>
    <n v="0"/>
    <s v="No"/>
    <m/>
    <n v="0"/>
    <m/>
    <s v="No"/>
    <s v="Black / African American"/>
    <m/>
    <s v="Married/Partnership"/>
    <m/>
    <s v="Bachelor’s degree"/>
    <s v="Liberal"/>
    <s v="$50,000 to $99,999"/>
  </r>
  <r>
    <n v="123"/>
    <s v="rid-O2zdaNNkS9iBC5O2ionC0Q"/>
    <s v="United States"/>
    <n v="25"/>
    <s v="25-34 years"/>
    <s v="Male"/>
    <s v="South"/>
    <x v="1"/>
    <x v="4"/>
    <x v="4"/>
    <m/>
    <n v="1"/>
    <s v="Yes"/>
    <m/>
    <n v="1"/>
    <s v="One"/>
    <s v="Unsure"/>
    <s v="Spanish, Hispanic or Latino origin"/>
    <m/>
    <s v="Single"/>
    <m/>
    <s v="Bachelor’s degree"/>
    <s v="Moderate/Independent"/>
    <s v="Under $30,000"/>
  </r>
  <r>
    <n v="124"/>
    <s v="rid-KWAR8QP8TN-IYMUyUcYo1w"/>
    <s v="United States"/>
    <n v="25"/>
    <s v="25-34 years"/>
    <s v="Male"/>
    <s v="South"/>
    <x v="1"/>
    <x v="4"/>
    <x v="4"/>
    <m/>
    <n v="1"/>
    <s v="Yes"/>
    <m/>
    <n v="1"/>
    <s v="One"/>
    <s v="No"/>
    <s v="Black / African American"/>
    <m/>
    <s v="Single"/>
    <m/>
    <s v="High School Diploma"/>
    <s v="Moderate/Independent"/>
    <s v="Under $30,000"/>
  </r>
  <r>
    <n v="125"/>
    <s v="rid-4YLV7YAOQ96MZcfxYZWS4g"/>
    <s v="United States"/>
    <n v="25"/>
    <s v="25-34 years"/>
    <s v="Female"/>
    <s v="West"/>
    <x v="0"/>
    <x v="3"/>
    <x v="3"/>
    <s v="Pfizer-BioNTech"/>
    <n v="1"/>
    <s v="Yes"/>
    <s v="Before receiving a COVID-19 vaccination"/>
    <n v="2"/>
    <s v="Two"/>
    <s v="Yes"/>
    <s v="Caucasian / White"/>
    <m/>
    <s v="Single, Spouse Deceased"/>
    <m/>
    <s v="Bachelor’s degree"/>
    <s v="Slightly Liberal"/>
    <s v="$100,000 to $149,999"/>
  </r>
  <r>
    <n v="126"/>
    <s v="rid-gpw8GedDTt2SaROkPgsJdw"/>
    <s v="United States"/>
    <n v="18"/>
    <s v="18-24 years"/>
    <s v="Male"/>
    <s v="Midwest"/>
    <x v="1"/>
    <x v="4"/>
    <x v="4"/>
    <m/>
    <n v="0"/>
    <s v="No"/>
    <m/>
    <n v="0"/>
    <m/>
    <s v="No"/>
    <s v="Caucasian / White"/>
    <m/>
    <s v="Single"/>
    <m/>
    <s v="High School Diploma"/>
    <s v="Extremely Conservative"/>
    <s v="$150,000 to $199,999"/>
  </r>
  <r>
    <n v="127"/>
    <s v="rid-yeKJ13YOTtuHHlNvzhAgtw"/>
    <s v="United States"/>
    <n v="55"/>
    <s v="55+ years"/>
    <s v="Male"/>
    <s v="South"/>
    <x v="0"/>
    <x v="2"/>
    <x v="2"/>
    <s v="Pfizer-BioNTech"/>
    <n v="1"/>
    <s v="Yes"/>
    <s v="After receiving a COVID-19 vaccination"/>
    <n v="2"/>
    <s v="Two"/>
    <s v="Yes"/>
    <s v="Caucasian / White"/>
    <m/>
    <s v="Married/Partnership"/>
    <m/>
    <s v="Some post-graduate study"/>
    <s v="Conservative"/>
    <s v="$150,000 to $199,999"/>
  </r>
  <r>
    <n v="128"/>
    <s v="rid-gVyO0io2TXOjjuM1_ZmJ5w"/>
    <s v="United States"/>
    <n v="55"/>
    <s v="55+ years"/>
    <s v="Female"/>
    <s v="Northeast"/>
    <x v="1"/>
    <x v="4"/>
    <x v="4"/>
    <m/>
    <n v="0"/>
    <s v="No"/>
    <m/>
    <n v="0"/>
    <m/>
    <s v="No"/>
    <s v="Caucasian / White"/>
    <m/>
    <s v="Married/Partnership"/>
    <m/>
    <s v="Bachelor’s degree"/>
    <s v="Extremely Conservative"/>
    <s v="$30,000 to $49,999"/>
  </r>
  <r>
    <n v="129"/>
    <s v="rid-Va-WcehsT2OZYwqyhAaMJQ"/>
    <s v="United States"/>
    <n v="25"/>
    <s v="25-34 years"/>
    <s v="Male"/>
    <s v="Northeast"/>
    <x v="1"/>
    <x v="4"/>
    <x v="4"/>
    <m/>
    <n v="0"/>
    <s v="No"/>
    <m/>
    <n v="0"/>
    <m/>
    <s v="No"/>
    <s v="Black / African American"/>
    <m/>
    <s v="Single, Spouse Deceased"/>
    <m/>
    <s v="High School Diploma"/>
    <s v="Slightly Liberal"/>
    <s v="Under $30,000"/>
  </r>
  <r>
    <n v="130"/>
    <s v="rid-640ux7D4RgCAsb56MTuc7w"/>
    <s v="United States"/>
    <n v="25"/>
    <s v="25-34 years"/>
    <s v="Male"/>
    <s v="Midwest"/>
    <x v="0"/>
    <x v="3"/>
    <x v="3"/>
    <s v="Astra Zeneca"/>
    <n v="1"/>
    <s v="Yes"/>
    <s v="After receiving a COVID-19 vaccination"/>
    <n v="2"/>
    <s v="Two"/>
    <s v="No"/>
    <s v="Caucasian / White"/>
    <m/>
    <s v="Married/Partnership"/>
    <m/>
    <s v="Bachelor’s degree"/>
    <s v="Liberal"/>
    <s v="$50,000 to $99,999"/>
  </r>
  <r>
    <n v="131"/>
    <s v="rid-yP7DTD0FRWmObttbc7F_PQ"/>
    <s v="United States"/>
    <n v="25"/>
    <s v="25-34 years"/>
    <s v="Male"/>
    <s v="West"/>
    <x v="0"/>
    <x v="5"/>
    <x v="5"/>
    <s v="Pfizer-BioNTech"/>
    <n v="0"/>
    <s v="No"/>
    <m/>
    <n v="0"/>
    <m/>
    <s v="Yes"/>
    <s v="Caucasian / White"/>
    <m/>
    <s v="Married/Partnership"/>
    <m/>
    <s v="Bachelor’s degree"/>
    <s v="Liberal"/>
    <s v="$50,000 to $99,999"/>
  </r>
  <r>
    <n v="132"/>
    <s v="rid-2FQ7ihl_QQyjE8rGRW0xeQ"/>
    <s v="United States"/>
    <n v="25"/>
    <s v="25-34 years"/>
    <s v="Male"/>
    <s v="Northeast"/>
    <x v="0"/>
    <x v="2"/>
    <x v="2"/>
    <s v="Moderna NIAID"/>
    <n v="0"/>
    <s v="No"/>
    <m/>
    <n v="0"/>
    <m/>
    <s v="No"/>
    <s v="Caucasian / White"/>
    <m/>
    <s v="Single"/>
    <m/>
    <s v="Post-Graduate degree"/>
    <s v="Slightly Liberal"/>
    <s v="Under $30,000"/>
  </r>
  <r>
    <n v="133"/>
    <s v="rid-QzZ_cO_vRHqJbVc2cAQuDg"/>
    <s v="United States"/>
    <n v="25"/>
    <s v="25-34 years"/>
    <s v="Male"/>
    <s v="South"/>
    <x v="1"/>
    <x v="4"/>
    <x v="4"/>
    <m/>
    <n v="0"/>
    <s v="No"/>
    <m/>
    <n v="0"/>
    <m/>
    <s v="No"/>
    <s v="Black / African American"/>
    <m/>
    <s v="Single, Spouse Deceased"/>
    <m/>
    <s v="Some college"/>
    <s v="Moderate/Independent"/>
    <s v="$30,000 to $49,999"/>
  </r>
  <r>
    <n v="134"/>
    <s v="rid-ONGn0IspRNu0wfrrLzqt_g"/>
    <s v="United States"/>
    <n v="55"/>
    <s v="55+ years"/>
    <s v="Female"/>
    <s v="Northeast"/>
    <x v="0"/>
    <x v="0"/>
    <x v="0"/>
    <s v="Pfizer-BioNTech"/>
    <n v="1"/>
    <s v="Yes"/>
    <s v="After receiving a COVID-19 vaccination"/>
    <n v="2"/>
    <s v="Two"/>
    <s v="Yes"/>
    <s v="Caucasian / White"/>
    <m/>
    <s v="Separated/Divorced"/>
    <m/>
    <s v="High School Diploma"/>
    <s v="Moderate/Independent"/>
    <s v="Under $30,000"/>
  </r>
  <r>
    <n v="135"/>
    <s v="rid-i3US28zpR6ijQv_T-t4Mjg"/>
    <s v="United States"/>
    <n v="25"/>
    <s v="25-34 years"/>
    <s v="Male"/>
    <s v="South"/>
    <x v="1"/>
    <x v="4"/>
    <x v="4"/>
    <m/>
    <n v="1"/>
    <s v="Yes"/>
    <m/>
    <n v="2"/>
    <s v="Two"/>
    <s v="No"/>
    <s v="Asian"/>
    <m/>
    <s v="Single"/>
    <m/>
    <s v="Bachelor’s degree"/>
    <s v="Slightly Conservative"/>
    <s v="$50,000 to $99,999"/>
  </r>
  <r>
    <n v="137"/>
    <s v="rid-zwUc745aTVyTAgLC2s29cg"/>
    <s v="United States"/>
    <n v="25"/>
    <s v="25-34 years"/>
    <s v="Male"/>
    <s v="Midwest"/>
    <x v="1"/>
    <x v="4"/>
    <x v="4"/>
    <m/>
    <n v="1"/>
    <s v="Yes"/>
    <m/>
    <n v="2"/>
    <s v="Two"/>
    <s v="No"/>
    <s v="Caucasian / White"/>
    <m/>
    <s v="Single"/>
    <m/>
    <s v="High School Diploma"/>
    <s v="Slightly Conservative"/>
    <s v="$30,000 to $49,999"/>
  </r>
  <r>
    <n v="138"/>
    <s v="rid-bBgCyuGdQkGYauUjypQXeQ"/>
    <s v="United States"/>
    <n v="25"/>
    <s v="25-34 years"/>
    <s v="Male"/>
    <s v="Midwest"/>
    <x v="0"/>
    <x v="5"/>
    <x v="5"/>
    <s v="Moderna NIAID"/>
    <n v="1"/>
    <s v="Yes"/>
    <s v="After receiving a COVID-19 vaccination"/>
    <n v="1"/>
    <s v="One"/>
    <s v="No"/>
    <s v="Asian"/>
    <m/>
    <s v="Single"/>
    <m/>
    <s v="Bachelor’s degree"/>
    <s v="Moderate/Independent"/>
    <s v="$50,000 to $99,999"/>
  </r>
  <r>
    <n v="139"/>
    <s v="rid-Rudw7M3PQtmX145UIAkdww"/>
    <s v="United States"/>
    <n v="55"/>
    <s v="55+ years"/>
    <s v="Female"/>
    <s v="West"/>
    <x v="0"/>
    <x v="0"/>
    <x v="0"/>
    <s v="Moderna NIAID"/>
    <n v="0"/>
    <s v="No"/>
    <m/>
    <n v="0"/>
    <m/>
    <s v="Unsure"/>
    <s v="Caucasian / White"/>
    <m/>
    <s v="Married/Partnership"/>
    <m/>
    <s v="Associate’s degree"/>
    <s v="Moderate/Independent"/>
    <s v="$50,000 to $99,999"/>
  </r>
  <r>
    <n v="140"/>
    <s v="rid-aJDCRx9SS3CG9T4FXkbV3w"/>
    <s v="United States"/>
    <n v="18"/>
    <s v="18-24 years"/>
    <s v="Male"/>
    <s v="Midwest"/>
    <x v="0"/>
    <x v="3"/>
    <x v="3"/>
    <s v="Moderna NIAID"/>
    <n v="0"/>
    <s v="No"/>
    <m/>
    <n v="0"/>
    <m/>
    <s v="No"/>
    <s v="Black / African American"/>
    <m/>
    <s v="Single"/>
    <m/>
    <s v="High School Diploma"/>
    <s v="Conservative"/>
    <s v="$30,000 to $49,999"/>
  </r>
  <r>
    <n v="141"/>
    <s v="rid-5o8AdUM0QUeF954TZbbJQA"/>
    <s v="United States"/>
    <n v="25"/>
    <s v="25-34 years"/>
    <s v="Male"/>
    <s v="Midwest"/>
    <x v="0"/>
    <x v="2"/>
    <x v="2"/>
    <s v="Pfizer-BioNTech"/>
    <n v="0"/>
    <s v="No"/>
    <m/>
    <n v="0"/>
    <m/>
    <s v="Yes"/>
    <s v="Caucasian / White"/>
    <m/>
    <s v="Single"/>
    <m/>
    <s v="Some post-graduate study"/>
    <s v="Extremely Liberal"/>
    <s v="$50,000 to $99,999"/>
  </r>
  <r>
    <n v="142"/>
    <s v="rid-QNtHIwmYQuSK9XTMGsVeAA"/>
    <s v="United States"/>
    <n v="25"/>
    <s v="25-34 years"/>
    <s v="Male"/>
    <s v="West"/>
    <x v="0"/>
    <x v="5"/>
    <x v="5"/>
    <s v="Pfizer-BioNTech"/>
    <n v="0"/>
    <s v="No"/>
    <m/>
    <n v="0"/>
    <m/>
    <s v="No"/>
    <s v="Spanish, Hispanic or Latino origin"/>
    <m/>
    <s v="Married/Partnership"/>
    <m/>
    <s v="Bachelor’s degree"/>
    <s v="Slightly Conservative"/>
    <s v="$50,000 to $99,999"/>
  </r>
  <r>
    <n v="143"/>
    <s v="rid-vQCAdzPSTlS4aLgYqaYDfg"/>
    <s v="United States"/>
    <n v="55"/>
    <s v="55+ years"/>
    <s v="Male"/>
    <s v="West"/>
    <x v="0"/>
    <x v="2"/>
    <x v="2"/>
    <s v="Moderna NIAID"/>
    <n v="1"/>
    <s v="Yes"/>
    <s v="After receiving a COVID-19 vaccination"/>
    <n v="2"/>
    <s v="Two"/>
    <s v="Unsure"/>
    <s v="Caucasian / White"/>
    <m/>
    <s v="Married/Partnership"/>
    <m/>
    <s v="Associate’s degree"/>
    <s v="Moderate/Independent"/>
    <s v="$30,000 to $49,999"/>
  </r>
  <r>
    <n v="144"/>
    <s v="rid-oFCFN5uTRxaF1acZL0X5Mg"/>
    <s v="United States"/>
    <n v="18"/>
    <s v="18-24 years"/>
    <s v="Male"/>
    <s v="West"/>
    <x v="0"/>
    <x v="3"/>
    <x v="3"/>
    <s v="Moderna NIAID"/>
    <n v="0"/>
    <s v="No"/>
    <m/>
    <n v="0"/>
    <m/>
    <s v="No"/>
    <s v="Asian"/>
    <m/>
    <s v="Single"/>
    <m/>
    <s v="Associate’s degree"/>
    <s v="Conservative"/>
    <s v="$50,000 to $99,999"/>
  </r>
  <r>
    <n v="145"/>
    <s v="rid-NXyDXoLHStieeUMxhe0Ghw"/>
    <s v="United States"/>
    <n v="35"/>
    <s v="35-44 years"/>
    <s v="Male"/>
    <s v="West"/>
    <x v="0"/>
    <x v="3"/>
    <x v="3"/>
    <s v="Unsure"/>
    <n v="0"/>
    <s v="No"/>
    <m/>
    <n v="0"/>
    <m/>
    <s v="No"/>
    <s v="Caucasian / White"/>
    <m/>
    <s v="Married/Partnership"/>
    <m/>
    <s v="Bachelor’s degree"/>
    <s v="Liberal"/>
    <s v="$100,000 to $149,999"/>
  </r>
  <r>
    <n v="146"/>
    <s v="rid-K_0JpSf3SOCgt-VvGPJ3hg"/>
    <s v="United States"/>
    <n v="25"/>
    <s v="25-34 years"/>
    <s v="Male"/>
    <s v="South"/>
    <x v="0"/>
    <x v="3"/>
    <x v="3"/>
    <s v="Astra Zeneca"/>
    <n v="0"/>
    <s v="No"/>
    <m/>
    <n v="0"/>
    <m/>
    <s v="Yes"/>
    <s v="Black / African American"/>
    <m/>
    <s v="Single"/>
    <m/>
    <s v="Bachelor’s degree"/>
    <s v="Moderate/Independent"/>
    <s v="$50,000 to $99,999"/>
  </r>
  <r>
    <n v="147"/>
    <s v="rid-u5oCU2UkStOJvnpiDmlBmA"/>
    <s v="United States"/>
    <n v="25"/>
    <s v="25-34 years"/>
    <s v="Male"/>
    <s v="South"/>
    <x v="0"/>
    <x v="3"/>
    <x v="3"/>
    <s v="Moderna NIAID"/>
    <n v="1"/>
    <s v="Yes"/>
    <s v="Before receiving a COVID-19 vaccination"/>
    <n v="1"/>
    <s v="One"/>
    <s v="Yes"/>
    <s v="Caucasian / White"/>
    <m/>
    <s v="Married/Partnership"/>
    <m/>
    <s v="Some college"/>
    <s v="Liberal"/>
    <s v="Under $30,000"/>
  </r>
  <r>
    <n v="148"/>
    <s v="rid-MuFwA0nUTxOXUKErpIA-Dg"/>
    <s v="United States"/>
    <n v="45"/>
    <s v="45-54 years"/>
    <s v="Female"/>
    <s v="West"/>
    <x v="0"/>
    <x v="5"/>
    <x v="5"/>
    <s v="Johnson &amp; Johnson’s Janssen"/>
    <n v="0"/>
    <s v="No"/>
    <m/>
    <n v="0"/>
    <m/>
    <s v="No"/>
    <s v="Caucasian / White"/>
    <m/>
    <s v="Single"/>
    <m/>
    <s v="Bachelor’s degree"/>
    <s v="Conservative"/>
    <s v="$30,000 to $49,999"/>
  </r>
  <r>
    <n v="149"/>
    <s v="rid-3okQ4N4qRqyNSWQDsOTuVA"/>
    <s v="United States"/>
    <n v="25"/>
    <s v="25-34 years"/>
    <s v="Male"/>
    <s v="Northeast"/>
    <x v="0"/>
    <x v="3"/>
    <x v="3"/>
    <s v="Johnson &amp; Johnson’s Janssen"/>
    <n v="1"/>
    <s v="Yes"/>
    <s v="After receiving a COVID-19 vaccination"/>
    <n v="2"/>
    <s v="Two"/>
    <s v="No"/>
    <s v="Caucasian / White"/>
    <m/>
    <s v="Single"/>
    <m/>
    <s v="Bachelor’s degree"/>
    <s v="Slightly Conservative"/>
    <s v="$100,000 to $149,999"/>
  </r>
  <r>
    <n v="150"/>
    <s v="rid-v5X35v1CTvGA9faa4LRUWw"/>
    <s v="United States"/>
    <n v="25"/>
    <s v="25-34 years"/>
    <s v="Male"/>
    <s v="Midwest"/>
    <x v="1"/>
    <x v="4"/>
    <x v="4"/>
    <m/>
    <n v="1"/>
    <s v="Yes"/>
    <m/>
    <n v="1"/>
    <s v="One"/>
    <s v="No"/>
    <s v="Caucasian / White"/>
    <m/>
    <s v="Single"/>
    <m/>
    <s v="Associate’s degree"/>
    <s v="Conservative"/>
    <s v="$50,000 to $99,999"/>
  </r>
  <r>
    <n v="151"/>
    <s v="rid-gmXhF_2PRnWTc77mJVCMEw"/>
    <s v="United States"/>
    <n v="25"/>
    <s v="25-34 years"/>
    <s v="Male"/>
    <s v="West"/>
    <x v="0"/>
    <x v="2"/>
    <x v="2"/>
    <s v="Unsure"/>
    <n v="1"/>
    <s v="Yes"/>
    <s v="Both before and after receiving a COVID-19 vaccination"/>
    <n v="2"/>
    <s v="Two"/>
    <s v="Yes"/>
    <s v="Black / African American"/>
    <m/>
    <s v="Single"/>
    <m/>
    <s v="Some High School"/>
    <s v="Moderate/Independent"/>
    <s v="Under $30,000"/>
  </r>
  <r>
    <n v="152"/>
    <s v="rid-NoK7UNRKRwGUlbrCF5amRA"/>
    <s v="United States"/>
    <n v="55"/>
    <s v="55+ years"/>
    <s v="Female"/>
    <s v="South"/>
    <x v="0"/>
    <x v="1"/>
    <x v="1"/>
    <s v="A mix of products"/>
    <n v="0"/>
    <s v="No"/>
    <m/>
    <n v="0"/>
    <m/>
    <s v="Yes"/>
    <s v="Caucasian / White"/>
    <m/>
    <s v="Separated/Divorced"/>
    <m/>
    <s v="Bachelor’s degree"/>
    <s v="Conservative"/>
    <s v="Under $30,000"/>
  </r>
  <r>
    <n v="153"/>
    <s v="rid-b6qMZFOKTJufp25QofESvw"/>
    <s v="United States"/>
    <n v="55"/>
    <s v="55+ years"/>
    <s v="Male"/>
    <s v="Northeast"/>
    <x v="1"/>
    <x v="4"/>
    <x v="4"/>
    <m/>
    <n v="1"/>
    <s v="Yes"/>
    <m/>
    <n v="1"/>
    <s v="One"/>
    <s v="Unsure"/>
    <s v="Caucasian / White"/>
    <m/>
    <s v="Separated/Divorced"/>
    <m/>
    <s v="Some college"/>
    <s v="Slightly Conservative"/>
    <s v="Under $30,000"/>
  </r>
  <r>
    <n v="154"/>
    <s v="rid-FJBY0v_AR5iDX5OOOOUpbA"/>
    <s v="United States"/>
    <n v="25"/>
    <s v="25-34 years"/>
    <s v="Male"/>
    <s v="South"/>
    <x v="0"/>
    <x v="3"/>
    <x v="3"/>
    <s v="Pfizer-BioNTech"/>
    <n v="1"/>
    <s v="Yes"/>
    <s v="After receiving a COVID-19 vaccination"/>
    <n v="2"/>
    <s v="Two"/>
    <s v="No"/>
    <s v="Caucasian / White"/>
    <m/>
    <s v="Single"/>
    <m/>
    <s v="Bachelor’s degree"/>
    <s v="Slightly Liberal"/>
    <s v="$30,000 to $49,999"/>
  </r>
  <r>
    <n v="155"/>
    <s v="rid-Z7d4kB6nSpG-L3JjEunP_A"/>
    <s v="United States"/>
    <n v="35"/>
    <s v="35-44 years"/>
    <s v="Female"/>
    <s v="South"/>
    <x v="0"/>
    <x v="0"/>
    <x v="0"/>
    <s v="Unsure"/>
    <n v="0"/>
    <s v="No"/>
    <m/>
    <n v="0"/>
    <m/>
    <s v="Unsure"/>
    <s v="Caucasian / White"/>
    <m/>
    <s v="Other: (Please specify)"/>
    <s v="Living with boyfriend "/>
    <s v="Bachelor’s degree"/>
    <s v="Slightly Liberal"/>
    <s v="Under $30,000"/>
  </r>
  <r>
    <n v="156"/>
    <s v="rid-uxTU4StvTVy-TZz37EanLA"/>
    <s v="United States"/>
    <n v="55"/>
    <s v="55+ years"/>
    <s v="Male"/>
    <s v="Northeast"/>
    <x v="0"/>
    <x v="2"/>
    <x v="2"/>
    <s v="Pfizer-BioNTech"/>
    <n v="1"/>
    <s v="Yes"/>
    <s v="Both before and after receiving a COVID-19 vaccination"/>
    <n v="2"/>
    <s v="Two"/>
    <s v="Yes"/>
    <s v="Caucasian / White"/>
    <m/>
    <s v="Married/Partnership"/>
    <m/>
    <s v="Bachelor’s degree"/>
    <s v="Moderate/Independent"/>
    <s v="$100,000 to $149,999"/>
  </r>
  <r>
    <n v="157"/>
    <s v="rid-bZWMXTDfSNymf1MwXd8JqA"/>
    <s v="United States"/>
    <n v="18"/>
    <s v="18-24 years"/>
    <s v="Male"/>
    <s v="South"/>
    <x v="0"/>
    <x v="5"/>
    <x v="5"/>
    <s v="Moderna NIAID"/>
    <n v="1"/>
    <s v="Yes"/>
    <s v="Before receiving a COVID-19 vaccination"/>
    <n v="1"/>
    <s v="One"/>
    <s v="Yes"/>
    <s v="Caucasian / White"/>
    <m/>
    <s v="Single"/>
    <m/>
    <s v="High School Diploma"/>
    <s v="Extremely Liberal"/>
    <s v="$30,000 to $49,999"/>
  </r>
  <r>
    <n v="158"/>
    <s v="rid-nSe9YEuiSzW9YP7T9Vg4KA"/>
    <s v="United States"/>
    <n v="45"/>
    <s v="45-54 years"/>
    <s v="Male"/>
    <s v="South"/>
    <x v="0"/>
    <x v="2"/>
    <x v="2"/>
    <s v="Moderna NIAID"/>
    <n v="0"/>
    <s v="No"/>
    <m/>
    <n v="0"/>
    <m/>
    <s v="Unsure"/>
    <s v="Caucasian / White"/>
    <m/>
    <s v="Single"/>
    <m/>
    <s v="Bachelor’s degree"/>
    <s v="Moderate/Independent"/>
    <s v="$150,000 to $199,999"/>
  </r>
  <r>
    <n v="159"/>
    <s v="rid-wt-kcywlTVCfMGFTkOR4BQ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ingle, Spouse Deceased"/>
    <m/>
    <s v="High School Diploma"/>
    <s v="Extremely Conservative"/>
    <s v="Under $30,000"/>
  </r>
  <r>
    <n v="160"/>
    <s v="rid-jOcxmsQYTYOMIaKFeYYKbw"/>
    <s v="United States"/>
    <n v="25"/>
    <s v="25-34 years"/>
    <s v="Male"/>
    <s v="Midwest"/>
    <x v="1"/>
    <x v="4"/>
    <x v="4"/>
    <m/>
    <n v="0"/>
    <s v="No"/>
    <m/>
    <n v="0"/>
    <m/>
    <s v="Yes"/>
    <s v="Caucasian / White"/>
    <m/>
    <s v="Single, Spouse Deceased"/>
    <m/>
    <s v="Some college"/>
    <s v="Extremely Conservative"/>
    <s v="$50,000 to $99,999"/>
  </r>
  <r>
    <n v="161"/>
    <s v="rid-1Lv8MARASBG_8O3rDjrQKA"/>
    <s v="United States"/>
    <n v="25"/>
    <s v="25-34 years"/>
    <s v="Male"/>
    <s v="West"/>
    <x v="1"/>
    <x v="4"/>
    <x v="4"/>
    <m/>
    <n v="0"/>
    <s v="No"/>
    <m/>
    <n v="0"/>
    <m/>
    <s v="No"/>
    <s v="Caucasian / White"/>
    <m/>
    <s v="Single, Spouse Deceased"/>
    <m/>
    <s v="Bachelor’s degree"/>
    <s v="Slightly Liberal"/>
    <s v="$150,000 to $199,999"/>
  </r>
  <r>
    <n v="162"/>
    <s v="rid-uTrUnuMTR96_QXTnSsbR4A"/>
    <s v="United States"/>
    <n v="18"/>
    <s v="18-24 years"/>
    <s v="Female"/>
    <s v="Northeast"/>
    <x v="0"/>
    <x v="3"/>
    <x v="3"/>
    <s v="Johnson &amp; Johnson’s Janssen"/>
    <n v="0"/>
    <s v="No"/>
    <m/>
    <n v="0"/>
    <m/>
    <s v="No"/>
    <s v="Caucasian / White"/>
    <m/>
    <s v="Married/Partnership"/>
    <m/>
    <s v="Associate’s degree"/>
    <s v="Conservative"/>
    <s v="$100,000 to $149,999"/>
  </r>
  <r>
    <n v="163"/>
    <s v="rid-JcPQCxGPTJCAgEW8qFCy_Q"/>
    <s v="United States"/>
    <n v="18"/>
    <s v="18-24 years"/>
    <s v="Male"/>
    <s v="Northeast"/>
    <x v="0"/>
    <x v="3"/>
    <x v="3"/>
    <s v="Moderna NIAID"/>
    <n v="1"/>
    <s v="Yes"/>
    <s v="Before receiving a COVID-19 vaccination"/>
    <n v="1"/>
    <s v="One"/>
    <s v="No"/>
    <s v="Caucasian / White"/>
    <m/>
    <s v="Single, Spouse Deceased"/>
    <m/>
    <s v="Bachelor’s degree"/>
    <s v="Extremely Conservative"/>
    <s v="$30,000 to $49,999"/>
  </r>
  <r>
    <n v="164"/>
    <s v="rid-JyXHbBbcQ9-LPRnIKTFNCQ"/>
    <s v="United States"/>
    <n v="55"/>
    <s v="55+ years"/>
    <s v="Male"/>
    <s v="West"/>
    <x v="0"/>
    <x v="1"/>
    <x v="1"/>
    <s v="Unsure"/>
    <n v="1"/>
    <s v="Yes"/>
    <s v="After receiving a COVID-19 vaccination"/>
    <n v="1"/>
    <s v="One"/>
    <s v="Yes"/>
    <s v="Caucasian / White"/>
    <m/>
    <s v="Married/Partnership"/>
    <m/>
    <s v="Associate’s degree"/>
    <s v="Slightly Liberal"/>
    <s v="$50,000 to $99,999"/>
  </r>
  <r>
    <n v="165"/>
    <s v="rid-h6DV4uQUQEOiFWG6fl04mA"/>
    <s v="United States"/>
    <n v="55"/>
    <s v="55+ years"/>
    <s v="Female"/>
    <s v="South"/>
    <x v="0"/>
    <x v="2"/>
    <x v="2"/>
    <s v="Pfizer-BioNTech"/>
    <n v="1"/>
    <s v="Yes"/>
    <s v="After receiving a COVID-19 vaccination"/>
    <n v="1"/>
    <s v="One"/>
    <s v="Unsure"/>
    <s v="Caucasian / White"/>
    <m/>
    <s v="Married/Partnership"/>
    <m/>
    <s v="Associate’s degree"/>
    <s v="Moderate/Independent"/>
    <s v="$30,000 to $49,999"/>
  </r>
  <r>
    <n v="166"/>
    <s v="rid-4ZCECfKHROGMUgig4Q5LAg"/>
    <s v="United States"/>
    <n v="25"/>
    <s v="25-34 years"/>
    <s v="Male"/>
    <s v="Northeast"/>
    <x v="0"/>
    <x v="5"/>
    <x v="5"/>
    <s v="Pfizer-BioNTech"/>
    <n v="0"/>
    <s v="No"/>
    <m/>
    <n v="0"/>
    <m/>
    <s v="No"/>
    <s v="Caucasian / White"/>
    <m/>
    <s v="Separated/Divorced"/>
    <m/>
    <s v="Bachelor’s degree"/>
    <s v="Moderate/Independent"/>
    <s v="Prefer not to say"/>
  </r>
  <r>
    <n v="167"/>
    <s v="rid-n3IfYe87Sg6pRx5OYHaorw"/>
    <s v="United States"/>
    <n v="25"/>
    <s v="25-34 years"/>
    <s v="Male"/>
    <s v="Midwest"/>
    <x v="1"/>
    <x v="4"/>
    <x v="4"/>
    <m/>
    <n v="1"/>
    <s v="Yes"/>
    <m/>
    <n v="1"/>
    <s v="One"/>
    <s v="No"/>
    <s v="Caucasian / White"/>
    <m/>
    <s v="Single, Spouse Deceased"/>
    <m/>
    <s v="Bachelor’s degree"/>
    <s v="Extremely Conservative"/>
    <s v="$50,000 to $99,999"/>
  </r>
  <r>
    <n v="168"/>
    <s v="rid-0dQl4R8hSra0ID8ycKoo9g"/>
    <s v="United States"/>
    <n v="25"/>
    <s v="25-34 years"/>
    <s v="Male"/>
    <s v="Northeast"/>
    <x v="0"/>
    <x v="3"/>
    <x v="3"/>
    <s v="Pfizer-BioNTech"/>
    <n v="0"/>
    <s v="No"/>
    <m/>
    <n v="0"/>
    <m/>
    <s v="Yes"/>
    <s v="Asian"/>
    <m/>
    <s v="Single"/>
    <m/>
    <s v="High School Diploma"/>
    <s v="Extremely Liberal"/>
    <s v="$30,000 to $49,999"/>
  </r>
  <r>
    <n v="169"/>
    <s v="rid-1S5blIMCRmGIWr64nwa58w"/>
    <s v="United States"/>
    <n v="55"/>
    <s v="55+ years"/>
    <s v="Female"/>
    <s v="West"/>
    <x v="0"/>
    <x v="0"/>
    <x v="0"/>
    <s v="Moderna NIAID"/>
    <n v="0"/>
    <s v="No"/>
    <m/>
    <n v="0"/>
    <m/>
    <s v="No"/>
    <s v="Caucasian / White"/>
    <m/>
    <s v="Married/Partnership"/>
    <m/>
    <s v="Bachelor’s degree"/>
    <s v="Extremely Conservative"/>
    <s v="$50,000 to $99,999"/>
  </r>
  <r>
    <n v="170"/>
    <s v="rid-05Tm_hwvQJC-9q4R14mHXQ"/>
    <s v="United States"/>
    <n v="45"/>
    <s v="45-54 years"/>
    <s v="Female"/>
    <s v="West"/>
    <x v="0"/>
    <x v="2"/>
    <x v="2"/>
    <s v="Unsure"/>
    <n v="0"/>
    <s v="No"/>
    <m/>
    <n v="0"/>
    <m/>
    <s v="Yes"/>
    <s v="Caucasian / White"/>
    <m/>
    <s v="Married/Partnership"/>
    <m/>
    <s v="Post-Graduate degree"/>
    <s v="Liberal"/>
    <s v="$200,000 or more"/>
  </r>
  <r>
    <n v="171"/>
    <s v="rid-58NTmtqkQ3OXh1uLzgMEVg"/>
    <s v="United States"/>
    <n v="25"/>
    <s v="25-34 years"/>
    <s v="Male"/>
    <s v="Midwest"/>
    <x v="1"/>
    <x v="4"/>
    <x v="4"/>
    <m/>
    <n v="0"/>
    <s v="No"/>
    <m/>
    <n v="0"/>
    <m/>
    <s v="No"/>
    <s v="Black / African American"/>
    <m/>
    <s v="Married/Partnership"/>
    <m/>
    <s v="High School Diploma"/>
    <s v="Extremely Conservative"/>
    <s v="Under $30,000"/>
  </r>
  <r>
    <n v="172"/>
    <s v="rid-RXkXSX3oTFaVFlv-MEFTog"/>
    <s v="United States"/>
    <n v="25"/>
    <s v="25-34 years"/>
    <s v="Male"/>
    <s v="West"/>
    <x v="1"/>
    <x v="4"/>
    <x v="4"/>
    <m/>
    <n v="0"/>
    <s v="No"/>
    <m/>
    <n v="0"/>
    <m/>
    <s v="Yes"/>
    <s v="Spanish, Hispanic or Latino origin"/>
    <m/>
    <s v="Single"/>
    <m/>
    <s v="Some High School"/>
    <s v="Liberal"/>
    <s v="Under $30,000"/>
  </r>
  <r>
    <n v="173"/>
    <s v="rid-pKWOpmjPSBO7cvqb42NzJg"/>
    <s v="United States"/>
    <n v="25"/>
    <s v="25-34 years"/>
    <s v="Male"/>
    <s v="South"/>
    <x v="0"/>
    <x v="0"/>
    <x v="0"/>
    <s v="Pfizer-BioNTech"/>
    <n v="0"/>
    <s v="No"/>
    <m/>
    <n v="0"/>
    <m/>
    <s v="Yes"/>
    <s v="Black / African American"/>
    <m/>
    <s v="Single"/>
    <m/>
    <s v="Bachelor’s degree"/>
    <s v="Moderate/Independent"/>
    <s v="$50,000 to $99,999"/>
  </r>
  <r>
    <n v="174"/>
    <s v="rid-2D7-iaPzRP6CsUlsJWVikQ"/>
    <s v="United States"/>
    <n v="25"/>
    <s v="25-34 years"/>
    <s v="Male"/>
    <s v="South"/>
    <x v="0"/>
    <x v="0"/>
    <x v="0"/>
    <s v="Pfizer-BioNTech"/>
    <n v="0"/>
    <s v="No"/>
    <m/>
    <n v="0"/>
    <m/>
    <s v="Unsure"/>
    <s v="Caucasian / White"/>
    <m/>
    <s v="Married/Partnership"/>
    <m/>
    <s v="Bachelor’s degree"/>
    <s v="Moderate/Independent"/>
    <s v="$50,000 to $99,999"/>
  </r>
  <r>
    <n v="175"/>
    <s v="rid-Q0mnTU8CTk2qXlizPIJzDg"/>
    <s v="United States"/>
    <n v="25"/>
    <s v="25-34 years"/>
    <s v="Male"/>
    <s v="South"/>
    <x v="0"/>
    <x v="3"/>
    <x v="3"/>
    <s v="Moderna NIAID"/>
    <n v="1"/>
    <s v="Yes"/>
    <s v="After receiving a COVID-19 vaccination"/>
    <n v="1"/>
    <s v="One"/>
    <s v="Unsure"/>
    <s v="Asian"/>
    <m/>
    <s v="Single"/>
    <m/>
    <s v="Bachelor’s degree"/>
    <s v="Slightly Conservative"/>
    <s v="$50,000 to $99,999"/>
  </r>
  <r>
    <n v="176"/>
    <s v="rid-8xU0IVbLTsm6Hcl2EkdjyA"/>
    <s v="United States"/>
    <n v="25"/>
    <s v="25-34 years"/>
    <s v="Male"/>
    <s v="South"/>
    <x v="0"/>
    <x v="3"/>
    <x v="3"/>
    <s v="Pfizer-BioNTech"/>
    <n v="0"/>
    <s v="No"/>
    <m/>
    <n v="0"/>
    <m/>
    <s v="Yes"/>
    <s v="Spanish, Hispanic or Latino origin"/>
    <m/>
    <s v="Married/Partnership"/>
    <m/>
    <s v="Associate’s degree"/>
    <s v="Moderate/Independent"/>
    <s v="$50,000 to $99,999"/>
  </r>
  <r>
    <n v="177"/>
    <s v="rid-p4yeGIfpRuqCQ6TiifxnUw"/>
    <s v="United States"/>
    <n v="25"/>
    <s v="25-34 years"/>
    <s v="Male"/>
    <s v="South"/>
    <x v="0"/>
    <x v="3"/>
    <x v="3"/>
    <s v="Johnson &amp; Johnson’s Janssen"/>
    <n v="0"/>
    <s v="No"/>
    <m/>
    <n v="0"/>
    <m/>
    <s v="Yes"/>
    <s v="Black / African American"/>
    <m/>
    <s v="Single, Spouse Deceased"/>
    <m/>
    <s v="High School Diploma"/>
    <s v="Moderate/Independent"/>
    <s v="Under $30,000"/>
  </r>
  <r>
    <n v="178"/>
    <s v="rid-C3SLBG1sTw-KE_7lQsndvw"/>
    <s v="United States"/>
    <n v="25"/>
    <s v="25-34 years"/>
    <s v="Male"/>
    <s v="South"/>
    <x v="1"/>
    <x v="4"/>
    <x v="4"/>
    <m/>
    <n v="0"/>
    <s v="No"/>
    <m/>
    <n v="0"/>
    <m/>
    <s v="No"/>
    <s v="Black / African American"/>
    <m/>
    <s v="Single"/>
    <m/>
    <s v="High School Diploma"/>
    <s v="Liberal"/>
    <s v="Under $30,000"/>
  </r>
  <r>
    <n v="179"/>
    <s v="rid-C6dLJT-RQ8y8zAacdDUPfw"/>
    <s v="United States"/>
    <n v="55"/>
    <s v="55+ years"/>
    <s v="Female"/>
    <s v="Midwest"/>
    <x v="1"/>
    <x v="4"/>
    <x v="4"/>
    <m/>
    <n v="0"/>
    <s v="No"/>
    <m/>
    <n v="0"/>
    <m/>
    <s v="No"/>
    <s v="Caucasian / White"/>
    <m/>
    <s v="Married/Partnership"/>
    <m/>
    <s v="Bachelor’s degree"/>
    <s v="Slightly Liberal"/>
    <s v="$100,000 to $149,999"/>
  </r>
  <r>
    <n v="180"/>
    <s v="rid-h4IICNzlSdyu7Yc4qHog1Q"/>
    <s v="United States"/>
    <n v="18"/>
    <s v="18-24 years"/>
    <s v="Male"/>
    <s v="West"/>
    <x v="1"/>
    <x v="4"/>
    <x v="4"/>
    <m/>
    <n v="1"/>
    <s v="Yes"/>
    <m/>
    <n v="2"/>
    <s v="Two"/>
    <s v="Yes"/>
    <s v="Caucasian / White"/>
    <m/>
    <s v="Married/Partnership"/>
    <m/>
    <s v="High School Diploma"/>
    <s v="Slightly Conservative"/>
    <s v="$50,000 to $99,999"/>
  </r>
  <r>
    <n v="181"/>
    <s v="rid-T907UWwoQBepWzKAyIL-sA"/>
    <s v="United States"/>
    <n v="18"/>
    <s v="18-24 years"/>
    <s v="Male"/>
    <s v="Midwest"/>
    <x v="1"/>
    <x v="4"/>
    <x v="4"/>
    <m/>
    <n v="1"/>
    <s v="Yes"/>
    <m/>
    <n v="1"/>
    <s v="One"/>
    <s v="Yes"/>
    <s v="Black / African American"/>
    <m/>
    <s v="Single"/>
    <m/>
    <s v="High School Diploma"/>
    <s v="Slightly Liberal"/>
    <s v="Under $30,000"/>
  </r>
  <r>
    <n v="182"/>
    <s v="rid-H3l2RCvzR5uF-sq08NSAuA"/>
    <s v="United States"/>
    <n v="55"/>
    <s v="55+ years"/>
    <s v="Male"/>
    <s v="Northeast"/>
    <x v="0"/>
    <x v="0"/>
    <x v="0"/>
    <s v="Moderna NIAID"/>
    <n v="0"/>
    <s v="No"/>
    <m/>
    <n v="0"/>
    <m/>
    <s v="No"/>
    <s v="Caucasian / White"/>
    <m/>
    <s v="Married/Partnership"/>
    <m/>
    <s v="Post-Graduate degree"/>
    <s v="Conservative"/>
    <s v="Prefer not to say"/>
  </r>
  <r>
    <n v="183"/>
    <s v="rid-hA17PwcuRVK-MEcsJDj5Pw"/>
    <s v="United States"/>
    <n v="18"/>
    <s v="18-24 years"/>
    <s v="Male"/>
    <s v="South"/>
    <x v="0"/>
    <x v="3"/>
    <x v="3"/>
    <s v="Pfizer-BioNTech"/>
    <n v="0"/>
    <s v="No"/>
    <m/>
    <n v="0"/>
    <m/>
    <s v="Yes"/>
    <s v="Caucasian / White"/>
    <m/>
    <s v="Single"/>
    <m/>
    <s v="High School Diploma"/>
    <s v="Extremely Liberal"/>
    <s v="$50,000 to $99,999"/>
  </r>
  <r>
    <n v="184"/>
    <s v="rid-5nqw4IrrSm6nBTbDW-_HWQ"/>
    <s v="United States"/>
    <n v="45"/>
    <s v="45-54 years"/>
    <s v="Male"/>
    <s v="West"/>
    <x v="0"/>
    <x v="3"/>
    <x v="3"/>
    <s v="Moderna NIAID"/>
    <n v="0"/>
    <s v="No"/>
    <m/>
    <n v="0"/>
    <m/>
    <s v="No"/>
    <s v="Caucasian / White"/>
    <m/>
    <s v="Married/Partnership"/>
    <m/>
    <s v="Bachelor’s degree"/>
    <s v="Slightly Liberal"/>
    <s v="$100,000 to $149,999"/>
  </r>
  <r>
    <n v="185"/>
    <s v="rid-7vdpVd8-T1KgVRxRijE7gA"/>
    <s v="United States"/>
    <n v="25"/>
    <s v="25-34 years"/>
    <s v="Male"/>
    <s v="South"/>
    <x v="0"/>
    <x v="5"/>
    <x v="5"/>
    <s v="Pfizer-BioNTech"/>
    <n v="0"/>
    <s v="No"/>
    <m/>
    <n v="0"/>
    <m/>
    <s v="Unsure"/>
    <s v="Caucasian / White"/>
    <m/>
    <s v="Single"/>
    <m/>
    <s v="Bachelor’s degree"/>
    <s v="Moderate/Independent"/>
    <s v="$50,000 to $99,999"/>
  </r>
  <r>
    <n v="186"/>
    <s v="rid-z_mBeLoLSJ-DuO0lBpvr6Q"/>
    <s v="United States"/>
    <n v="25"/>
    <s v="25-34 years"/>
    <s v="Male"/>
    <s v="South"/>
    <x v="1"/>
    <x v="4"/>
    <x v="4"/>
    <m/>
    <n v="0"/>
    <s v="No"/>
    <m/>
    <n v="0"/>
    <m/>
    <s v="No"/>
    <s v="Caucasian / White"/>
    <m/>
    <s v="Single, Spouse Deceased"/>
    <m/>
    <s v="Bachelor’s degree"/>
    <s v="Slightly Conservative"/>
    <s v="$50,000 to $99,999"/>
  </r>
  <r>
    <n v="187"/>
    <s v="rid-sLn6poI9QxKKcgbz1Xe76w"/>
    <s v="United States"/>
    <n v="35"/>
    <s v="35-44 years"/>
    <s v="Female"/>
    <s v="South"/>
    <x v="1"/>
    <x v="4"/>
    <x v="4"/>
    <m/>
    <n v="1"/>
    <s v="Yes"/>
    <m/>
    <n v="2"/>
    <s v="Two"/>
    <s v="No"/>
    <s v="Caucasian / White"/>
    <m/>
    <s v="Married/Partnership"/>
    <m/>
    <s v="Associate’s degree"/>
    <s v="Moderate/Independent"/>
    <s v="$100,000 to $149,999"/>
  </r>
  <r>
    <n v="188"/>
    <s v="rid-w77icLfLRrGslf4AF1ZaZg"/>
    <s v="United States"/>
    <n v="55"/>
    <s v="55+ years"/>
    <s v="Male"/>
    <s v="Northeast"/>
    <x v="0"/>
    <x v="1"/>
    <x v="1"/>
    <s v="Moderna NIAID"/>
    <n v="1"/>
    <s v="Yes"/>
    <s v="After receiving a COVID-19 vaccination"/>
    <n v="1"/>
    <s v="One"/>
    <s v="Yes"/>
    <s v="Caucasian / White"/>
    <m/>
    <s v="Single, Spouse Deceased"/>
    <m/>
    <s v="Some college"/>
    <s v="Conservative"/>
    <s v="$50,000 to $99,999"/>
  </r>
  <r>
    <n v="189"/>
    <s v="rid-tQX0AEiTTXOXj-iKrHjtGQ"/>
    <s v="United States"/>
    <n v="18"/>
    <s v="18-24 years"/>
    <s v="Male"/>
    <s v="West"/>
    <x v="0"/>
    <x v="3"/>
    <x v="3"/>
    <s v="Pfizer-BioNTech"/>
    <n v="1"/>
    <s v="Yes"/>
    <s v="Before receiving a COVID-19 vaccination"/>
    <n v="1"/>
    <s v="One"/>
    <s v="No"/>
    <s v="Black / African American"/>
    <m/>
    <s v="Married/Partnership"/>
    <m/>
    <s v="Post-Graduate degree"/>
    <s v="Extremely Conservative"/>
    <s v="$200,000 or more"/>
  </r>
  <r>
    <n v="190"/>
    <s v="rid-qzyAP4t1TySbJnkGTv4YgA"/>
    <s v="United States"/>
    <n v="25"/>
    <s v="25-34 years"/>
    <s v="Male"/>
    <s v="Midwest"/>
    <x v="0"/>
    <x v="5"/>
    <x v="5"/>
    <s v="Johnson &amp; Johnson’s Janssen"/>
    <n v="0"/>
    <s v="No"/>
    <m/>
    <n v="0"/>
    <m/>
    <s v="No"/>
    <s v="Caucasian / White"/>
    <m/>
    <s v="Single"/>
    <m/>
    <s v="High School Diploma"/>
    <s v="Liberal"/>
    <s v="$30,000 to $49,999"/>
  </r>
  <r>
    <n v="191"/>
    <s v="rid-0aS2QFs5SNCQCQEFrxNU2Q"/>
    <s v="United States"/>
    <n v="18"/>
    <s v="18-24 years"/>
    <s v="Male"/>
    <s v="Northeast"/>
    <x v="0"/>
    <x v="5"/>
    <x v="5"/>
    <s v="Unsure"/>
    <n v="0"/>
    <s v="No"/>
    <m/>
    <n v="0"/>
    <m/>
    <s v="No"/>
    <s v="Prefer not to say"/>
    <m/>
    <s v="Single"/>
    <m/>
    <s v="High School Diploma"/>
    <s v="Moderate/Independent"/>
    <s v="Under $30,000"/>
  </r>
  <r>
    <n v="192"/>
    <s v="rid-jGCXwAWaQoixR1_KCQ9oJQ"/>
    <s v="United States"/>
    <n v="25"/>
    <s v="25-34 years"/>
    <s v="Male"/>
    <s v="Midwest"/>
    <x v="0"/>
    <x v="3"/>
    <x v="3"/>
    <s v="Pfizer-BioNTech"/>
    <n v="1"/>
    <s v="Yes"/>
    <s v="Both before and after receiving a COVID-19 vaccination"/>
    <n v="3"/>
    <s v="Three"/>
    <s v="No"/>
    <s v="Caucasian / White"/>
    <m/>
    <s v="Single"/>
    <m/>
    <s v="Bachelor’s degree"/>
    <s v="Moderate/Independent"/>
    <s v="$50,000 to $99,999"/>
  </r>
  <r>
    <n v="193"/>
    <s v="rid-YkGrMq6TQWmh4mmA6c7-oA"/>
    <s v="United States"/>
    <n v="45"/>
    <s v="45-54 years"/>
    <s v="Female"/>
    <s v="West"/>
    <x v="0"/>
    <x v="1"/>
    <x v="1"/>
    <s v="Pfizer-BioNTech"/>
    <n v="0"/>
    <s v="No"/>
    <m/>
    <n v="0"/>
    <m/>
    <s v="Yes"/>
    <s v="Caucasian / White"/>
    <m/>
    <s v="Married/Partnership"/>
    <m/>
    <s v="Some post-graduate study"/>
    <s v="Extremely Liberal"/>
    <s v="$200,000 or more"/>
  </r>
  <r>
    <n v="194"/>
    <s v="rid-HFyWyRheToi4H6Efvioe_A"/>
    <s v="United States"/>
    <n v="18"/>
    <s v="18-24 years"/>
    <s v="Male"/>
    <s v="West"/>
    <x v="1"/>
    <x v="4"/>
    <x v="4"/>
    <m/>
    <n v="0"/>
    <s v="No"/>
    <m/>
    <n v="0"/>
    <m/>
    <s v="No"/>
    <s v="Caucasian / White"/>
    <m/>
    <s v="Married/Partnership"/>
    <m/>
    <s v="High School Diploma"/>
    <s v="Slightly Conservative"/>
    <s v="$50,000 to $99,999"/>
  </r>
  <r>
    <n v="195"/>
    <s v="rid-HCawq8dNSnCOS3z03000_A"/>
    <s v="United States"/>
    <n v="18"/>
    <s v="18-24 years"/>
    <s v="Male"/>
    <s v="West"/>
    <x v="0"/>
    <x v="3"/>
    <x v="3"/>
    <s v="Johnson &amp; Johnson’s Janssen"/>
    <n v="0"/>
    <s v="No"/>
    <m/>
    <n v="0"/>
    <m/>
    <s v="No"/>
    <s v="Caucasian / White"/>
    <m/>
    <s v="Separated/Divorced"/>
    <m/>
    <s v="Some college"/>
    <s v="Slightly Conservative"/>
    <s v="$50,000 to $99,999"/>
  </r>
  <r>
    <n v="196"/>
    <s v="rid-v_QBhbgERS-rex29Mumlew"/>
    <s v="United States"/>
    <n v="18"/>
    <s v="18-24 years"/>
    <s v="Male"/>
    <s v="South"/>
    <x v="1"/>
    <x v="4"/>
    <x v="4"/>
    <m/>
    <n v="0"/>
    <s v="No"/>
    <m/>
    <n v="0"/>
    <m/>
    <s v="No"/>
    <s v="Caucasian / White"/>
    <m/>
    <s v="Separated/Divorced"/>
    <m/>
    <s v="High School Diploma"/>
    <s v="Conservative"/>
    <s v="$50,000 to $99,999"/>
  </r>
  <r>
    <n v="197"/>
    <s v="rid-EAAqFfCJTuC3ns9mqm7C2g"/>
    <s v="United States"/>
    <n v="25"/>
    <s v="25-34 years"/>
    <s v="Male"/>
    <s v="Midwest"/>
    <x v="0"/>
    <x v="3"/>
    <x v="3"/>
    <s v="Moderna NIAID"/>
    <n v="1"/>
    <s v="Yes"/>
    <s v="Both before and after receiving a COVID-19 vaccination"/>
    <n v="2"/>
    <s v="Two"/>
    <s v="Unsure"/>
    <s v="Black / African American"/>
    <m/>
    <s v="Single, Spouse Deceased"/>
    <m/>
    <s v="Associate’s degree"/>
    <s v="Slightly Liberal"/>
    <s v="$50,000 to $99,999"/>
  </r>
  <r>
    <n v="198"/>
    <s v="rid-amZdq_RBTVWy9P1LZn7pDA"/>
    <s v="United States"/>
    <n v="25"/>
    <s v="25-34 years"/>
    <s v="Male"/>
    <s v="South"/>
    <x v="0"/>
    <x v="5"/>
    <x v="5"/>
    <s v="Pfizer-BioNTech"/>
    <n v="1"/>
    <s v="Yes"/>
    <s v="After receiving a COVID-19 vaccination"/>
    <n v="2"/>
    <s v="Two"/>
    <s v="No"/>
    <s v="Caucasian / White"/>
    <m/>
    <s v="Married/Partnership"/>
    <m/>
    <s v="Associate’s degree"/>
    <s v="Liberal"/>
    <s v="$50,000 to $99,999"/>
  </r>
  <r>
    <n v="199"/>
    <s v="rid-OZ-2BmSLQpaM7YkNS9_x6g"/>
    <s v="United States"/>
    <n v="55"/>
    <s v="55+ years"/>
    <s v="Male"/>
    <s v="West"/>
    <x v="0"/>
    <x v="1"/>
    <x v="1"/>
    <s v="Moderna NIAID"/>
    <n v="0"/>
    <s v="No"/>
    <m/>
    <n v="0"/>
    <m/>
    <s v="Yes"/>
    <s v="Caucasian / White"/>
    <m/>
    <s v="Single"/>
    <m/>
    <s v="Bachelor’s degree"/>
    <s v="Moderate/Independent"/>
    <s v="Under $30,000"/>
  </r>
  <r>
    <n v="200"/>
    <s v="rid-Ny-Cy9Z2RXeBQLdDKpfVOA"/>
    <s v="United States"/>
    <n v="25"/>
    <s v="25-34 years"/>
    <s v="Male"/>
    <s v="West"/>
    <x v="1"/>
    <x v="4"/>
    <x v="4"/>
    <m/>
    <n v="0"/>
    <s v="No"/>
    <m/>
    <n v="0"/>
    <m/>
    <s v="No"/>
    <s v="Black / African American"/>
    <m/>
    <s v="Married/Partnership"/>
    <m/>
    <s v="High School Diploma"/>
    <s v="Moderate/Independent"/>
    <s v="Under $30,000"/>
  </r>
  <r>
    <n v="201"/>
    <s v="rid-az-b-Bh6Q5iB1dKBvzDhzA"/>
    <s v="United States"/>
    <n v="25"/>
    <s v="25-34 years"/>
    <s v="Male"/>
    <s v="West"/>
    <x v="0"/>
    <x v="2"/>
    <x v="2"/>
    <s v="Pfizer-BioNTech"/>
    <n v="1"/>
    <s v="Yes"/>
    <s v="After receiving a COVID-19 vaccination"/>
    <n v="1"/>
    <s v="One"/>
    <s v="Unsure"/>
    <s v="Asian"/>
    <m/>
    <s v="Married/Partnership"/>
    <m/>
    <s v="Bachelor’s degree"/>
    <s v="Slightly Liberal"/>
    <s v="$50,000 to $99,999"/>
  </r>
  <r>
    <n v="202"/>
    <s v="rid-oQBSPD3kTHGtns2uSuub9w"/>
    <s v="United States"/>
    <n v="55"/>
    <s v="55+ years"/>
    <s v="Male"/>
    <s v="Northeast"/>
    <x v="0"/>
    <x v="3"/>
    <x v="3"/>
    <s v="Johnson &amp; Johnson’s Janssen"/>
    <n v="0"/>
    <s v="No"/>
    <m/>
    <n v="0"/>
    <m/>
    <s v="No"/>
    <s v="Caucasian / White"/>
    <m/>
    <s v="Separated/Divorced"/>
    <m/>
    <s v="Post-Graduate degree"/>
    <s v="Conservative"/>
    <s v="$50,000 to $99,999"/>
  </r>
  <r>
    <n v="203"/>
    <s v="rid-I2NcSbZRSYa9vpyVh80eCg"/>
    <s v="United States"/>
    <n v="55"/>
    <s v="55+ years"/>
    <s v="Female"/>
    <s v="West"/>
    <x v="0"/>
    <x v="1"/>
    <x v="1"/>
    <s v="Moderna NIAID"/>
    <n v="0"/>
    <s v="No"/>
    <m/>
    <n v="0"/>
    <m/>
    <s v="Yes"/>
    <s v="Caucasian / White"/>
    <m/>
    <s v="Married/Partnership"/>
    <m/>
    <s v="Associate’s degree"/>
    <s v="Slightly Liberal"/>
    <s v="$100,000 to $149,999"/>
  </r>
  <r>
    <n v="204"/>
    <s v="rid-UnQtiYc_TQaDl-g60Sr3eg"/>
    <s v="United States"/>
    <n v="18"/>
    <s v="18-24 years"/>
    <s v="Male"/>
    <s v="Midwest"/>
    <x v="0"/>
    <x v="3"/>
    <x v="3"/>
    <s v="Johnson &amp; Johnson’s Janssen"/>
    <n v="1"/>
    <s v="Yes"/>
    <s v="After receiving a COVID-19 vaccination"/>
    <n v="2"/>
    <s v="Two"/>
    <s v="Yes"/>
    <s v="Caucasian / White"/>
    <m/>
    <s v="Single"/>
    <m/>
    <s v="Some High School"/>
    <s v="Extremely Liberal"/>
    <s v="$150,000 to $199,999"/>
  </r>
  <r>
    <n v="205"/>
    <s v="rid-MoN2_b_jQKu7U_111l79gw"/>
    <s v="United States"/>
    <n v="25"/>
    <s v="25-34 years"/>
    <s v="Male"/>
    <s v="South"/>
    <x v="1"/>
    <x v="4"/>
    <x v="4"/>
    <m/>
    <n v="0"/>
    <s v="No"/>
    <m/>
    <n v="0"/>
    <m/>
    <s v="No"/>
    <s v="Black / African American"/>
    <m/>
    <s v="Single"/>
    <m/>
    <s v="Bachelor’s degree"/>
    <s v="Slightly Conservative"/>
    <s v="$100,000 to $149,999"/>
  </r>
  <r>
    <n v="206"/>
    <s v="rid-mGTAKYRkQlu1kTXZbP1FDA"/>
    <s v="United States"/>
    <n v="25"/>
    <s v="25-34 years"/>
    <s v="Male"/>
    <s v="South"/>
    <x v="1"/>
    <x v="4"/>
    <x v="4"/>
    <m/>
    <n v="0"/>
    <s v="No"/>
    <m/>
    <n v="0"/>
    <m/>
    <s v="No"/>
    <s v="Caucasian / White"/>
    <m/>
    <s v="Single, Spouse Deceased"/>
    <m/>
    <s v="High School Diploma"/>
    <s v="Moderate/Independent"/>
    <s v="$50,000 to $99,999"/>
  </r>
  <r>
    <n v="207"/>
    <s v="rid-s2x21EUgT8Kzd1nivyHOIw"/>
    <s v="United States"/>
    <n v="55"/>
    <s v="55+ years"/>
    <s v="Male"/>
    <s v="West"/>
    <x v="1"/>
    <x v="4"/>
    <x v="4"/>
    <m/>
    <n v="0"/>
    <s v="No"/>
    <m/>
    <n v="0"/>
    <m/>
    <s v="No"/>
    <s v="Other: (Please specify)"/>
    <s v="American"/>
    <s v="Married/Partnership"/>
    <m/>
    <s v="Post-Graduate degree"/>
    <s v="Moderate/Independent"/>
    <s v="$200,000 or more"/>
  </r>
  <r>
    <n v="208"/>
    <s v="rid-eSRBtmMiQ1mkjrjIlLMciw"/>
    <s v="United States"/>
    <n v="25"/>
    <s v="25-34 years"/>
    <s v="Male"/>
    <s v="Northeast"/>
    <x v="0"/>
    <x v="5"/>
    <x v="5"/>
    <s v="Pfizer-BioNTech"/>
    <n v="0"/>
    <s v="No"/>
    <m/>
    <n v="0"/>
    <m/>
    <s v="Unsure"/>
    <s v="Caucasian / White"/>
    <m/>
    <s v="Single"/>
    <m/>
    <s v="High School Diploma"/>
    <s v="Conservative"/>
    <s v="$30,000 to $49,999"/>
  </r>
  <r>
    <n v="209"/>
    <s v="rid-ni8cHgtzQaax-P8tyyfOgQ"/>
    <s v="United States"/>
    <n v="55"/>
    <s v="55+ years"/>
    <s v="Male"/>
    <s v="Midwest"/>
    <x v="0"/>
    <x v="2"/>
    <x v="2"/>
    <s v="Moderna NIAID"/>
    <n v="0"/>
    <s v="No"/>
    <m/>
    <n v="0"/>
    <m/>
    <s v="Unsure"/>
    <s v="Asian"/>
    <m/>
    <s v="Married/Partnership"/>
    <m/>
    <s v="Post-Graduate degree"/>
    <s v="Moderate/Independent"/>
    <s v="$50,000 to $99,999"/>
  </r>
  <r>
    <n v="210"/>
    <s v="rid-5MHv25GTQ--DP99tIwz6sQ"/>
    <s v="United States"/>
    <n v="18"/>
    <s v="18-24 years"/>
    <s v="Male"/>
    <s v="West"/>
    <x v="1"/>
    <x v="4"/>
    <x v="4"/>
    <m/>
    <n v="0"/>
    <s v="No"/>
    <m/>
    <n v="0"/>
    <m/>
    <s v="No"/>
    <s v="Black / African American"/>
    <m/>
    <s v="Single"/>
    <m/>
    <s v="Associate’s degree"/>
    <s v="Conservative"/>
    <s v="$100,000 to $149,999"/>
  </r>
  <r>
    <n v="211"/>
    <s v="rid-a6pMEL35TkmsJ6MwabSTAQ"/>
    <s v="United States"/>
    <n v="45"/>
    <s v="45-54 years"/>
    <s v="Male"/>
    <s v="Midwest"/>
    <x v="1"/>
    <x v="4"/>
    <x v="4"/>
    <m/>
    <n v="1"/>
    <s v="Yes"/>
    <m/>
    <n v="1"/>
    <s v="One"/>
    <s v="No"/>
    <s v="Caucasian / White"/>
    <m/>
    <s v="Single"/>
    <m/>
    <s v="Bachelor’s degree"/>
    <s v="Moderate/Independent"/>
    <s v="$150,000 to $199,999"/>
  </r>
  <r>
    <n v="212"/>
    <s v="rid-Ms-gbA_pR7Su__2AGBJ2QA"/>
    <s v="United States"/>
    <n v="25"/>
    <s v="25-34 years"/>
    <s v="Male"/>
    <s v="West"/>
    <x v="0"/>
    <x v="3"/>
    <x v="3"/>
    <s v="Pfizer-BioNTech"/>
    <n v="1"/>
    <s v="Yes"/>
    <s v="After receiving a COVID-19 vaccination"/>
    <n v="3"/>
    <s v="Three"/>
    <s v="Yes"/>
    <s v="Caucasian / White"/>
    <m/>
    <s v="Married/Partnership"/>
    <m/>
    <s v="Bachelor’s degree"/>
    <s v="Conservative"/>
    <s v="$100,000 to $149,999"/>
  </r>
  <r>
    <n v="213"/>
    <s v="rid-bse78efcT62J2FTmiN3Kow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Married/Partnership"/>
    <m/>
    <s v="Post-Graduate degree"/>
    <s v="Conservative"/>
    <s v="$50,000 to $99,999"/>
  </r>
  <r>
    <n v="214"/>
    <s v="rid-ZHMVg2jpQ_K5zsfLWc-SeA"/>
    <s v="United States"/>
    <n v="25"/>
    <s v="25-34 years"/>
    <s v="Male"/>
    <s v="Midwest"/>
    <x v="0"/>
    <x v="3"/>
    <x v="3"/>
    <s v="Moderna NIAID"/>
    <n v="1"/>
    <s v="Yes"/>
    <s v="After receiving a COVID-19 vaccination"/>
    <n v="1"/>
    <s v="One"/>
    <s v="No"/>
    <s v="Caucasian / White"/>
    <m/>
    <s v="Married/Partnership"/>
    <m/>
    <s v="Post-Graduate degree"/>
    <s v="Slightly Conservative"/>
    <s v="$150,000 to $199,999"/>
  </r>
  <r>
    <n v="215"/>
    <s v="rid-aooUI_0PQqOVNkG3HvUMng"/>
    <s v="United States"/>
    <n v="25"/>
    <s v="25-34 years"/>
    <s v="Male"/>
    <s v="Northeast"/>
    <x v="0"/>
    <x v="0"/>
    <x v="0"/>
    <s v="Moderna NIAID"/>
    <n v="0"/>
    <s v="No"/>
    <m/>
    <n v="0"/>
    <m/>
    <s v="Unsure"/>
    <s v="Spanish, Hispanic or Latino origin"/>
    <m/>
    <s v="Single"/>
    <m/>
    <s v="Bachelor’s degree"/>
    <s v="Moderate/Independent"/>
    <s v="$50,000 to $99,999"/>
  </r>
  <r>
    <n v="216"/>
    <s v="rid-I7iGbr7ZRKuEkx3bI6K4_Q"/>
    <s v="United States"/>
    <n v="45"/>
    <s v="45-54 years"/>
    <s v="Male"/>
    <s v="Northeast"/>
    <x v="1"/>
    <x v="4"/>
    <x v="4"/>
    <m/>
    <n v="0"/>
    <s v="No"/>
    <m/>
    <n v="0"/>
    <m/>
    <s v="No"/>
    <s v="Caucasian / White"/>
    <m/>
    <s v="Married/Partnership"/>
    <m/>
    <s v="High School Diploma"/>
    <s v="Moderate/Independent"/>
    <s v="Under $30,000"/>
  </r>
  <r>
    <n v="218"/>
    <s v="rid-cJw7JSisTCe8TQX_WhjB_g"/>
    <s v="United States"/>
    <n v="25"/>
    <s v="25-34 years"/>
    <s v="Male"/>
    <s v="Northeast"/>
    <x v="0"/>
    <x v="3"/>
    <x v="3"/>
    <s v="Pfizer-BioNTech"/>
    <n v="1"/>
    <s v="Yes"/>
    <s v="Before receiving a COVID-19 vaccination"/>
    <n v="1"/>
    <s v="One"/>
    <s v="No"/>
    <s v="Caucasian / White"/>
    <m/>
    <s v="Single"/>
    <m/>
    <s v="Bachelor’s degree"/>
    <s v="Slightly Conservative"/>
    <s v="$50,000 to $99,999"/>
  </r>
  <r>
    <n v="219"/>
    <s v="rid-FC9P4ABaQ3GX_V3dADxcJA"/>
    <s v="United States"/>
    <n v="25"/>
    <s v="25-34 years"/>
    <s v="Male"/>
    <s v="Northeast"/>
    <x v="1"/>
    <x v="4"/>
    <x v="4"/>
    <m/>
    <n v="0"/>
    <s v="No"/>
    <m/>
    <n v="0"/>
    <m/>
    <s v="No"/>
    <s v="Caucasian / White"/>
    <m/>
    <s v="Single"/>
    <m/>
    <s v="High School Diploma"/>
    <s v="Moderate/Independent"/>
    <s v="$30,000 to $49,999"/>
  </r>
  <r>
    <n v="220"/>
    <s v="rid-j-iy59c_TpSG6iC9DZl4zw"/>
    <s v="United States"/>
    <n v="25"/>
    <s v="25-34 years"/>
    <s v="Male"/>
    <s v="South"/>
    <x v="0"/>
    <x v="0"/>
    <x v="0"/>
    <s v="Pfizer-BioNTech"/>
    <n v="0"/>
    <s v="No"/>
    <m/>
    <n v="0"/>
    <m/>
    <s v="No"/>
    <s v="Caucasian / White"/>
    <m/>
    <s v="Married/Partnership"/>
    <m/>
    <s v="Bachelor’s degree"/>
    <s v="Extremely Conservative"/>
    <s v="$50,000 to $99,999"/>
  </r>
  <r>
    <n v="222"/>
    <s v="rid-_AqAlpuMR9CJcwXK3rAkzg"/>
    <s v="United States"/>
    <n v="45"/>
    <s v="45-54 years"/>
    <s v="Female"/>
    <s v="Northeast"/>
    <x v="0"/>
    <x v="3"/>
    <x v="3"/>
    <s v="Moderna NIAID"/>
    <n v="1"/>
    <s v="Yes"/>
    <s v="After receiving a COVID-19 vaccination"/>
    <n v="1"/>
    <s v="One"/>
    <s v="Unsure"/>
    <s v="Caucasian / White"/>
    <m/>
    <s v="Married/Partnership"/>
    <m/>
    <s v="Post-Graduate degree"/>
    <s v="Liberal"/>
    <s v="$50,000 to $99,999"/>
  </r>
  <r>
    <n v="223"/>
    <s v="rid-4wVQx18BTI6GQgm6Z7opHQ"/>
    <s v="United States"/>
    <n v="55"/>
    <s v="55+ years"/>
    <s v="Male"/>
    <s v="South"/>
    <x v="0"/>
    <x v="0"/>
    <x v="0"/>
    <s v="Pfizer-BioNTech"/>
    <n v="0"/>
    <s v="No"/>
    <m/>
    <n v="0"/>
    <m/>
    <s v="No"/>
    <s v="Caucasian / White"/>
    <m/>
    <s v="Single, Spouse Deceased"/>
    <m/>
    <s v="Some college"/>
    <s v="Conservative"/>
    <s v="$50,000 to $99,999"/>
  </r>
  <r>
    <n v="224"/>
    <s v="rid-L0JyNfxsRPSKVl7lVHsr_g"/>
    <s v="United States"/>
    <n v="18"/>
    <s v="18-24 years"/>
    <s v="Male"/>
    <s v="South"/>
    <x v="0"/>
    <x v="3"/>
    <x v="3"/>
    <s v="Pfizer-BioNTech"/>
    <n v="1"/>
    <s v="Yes"/>
    <s v="After receiving a COVID-19 vaccination"/>
    <n v="1"/>
    <s v="One"/>
    <s v="Unsure"/>
    <s v="Caucasian / White"/>
    <m/>
    <s v="Married/Partnership"/>
    <m/>
    <s v="High School Diploma"/>
    <s v="Extremely Liberal"/>
    <s v="Under $30,000"/>
  </r>
  <r>
    <n v="225"/>
    <s v="rid-ylzzM5B1QkSLUzHfG5UZSg"/>
    <s v="United States"/>
    <n v="55"/>
    <s v="55+ years"/>
    <s v="Male"/>
    <s v="South"/>
    <x v="0"/>
    <x v="3"/>
    <x v="3"/>
    <s v="Moderna NIAID"/>
    <n v="0"/>
    <s v="No"/>
    <m/>
    <n v="0"/>
    <m/>
    <s v="Unsure"/>
    <s v="Caucasian / White"/>
    <m/>
    <s v="Separated/Divorced"/>
    <m/>
    <s v="Post-Graduate degree"/>
    <s v="Slightly Conservative"/>
    <s v="Under $30,000"/>
  </r>
  <r>
    <n v="226"/>
    <s v="rid-cFPLo279S0SrFRSCY_mjMg"/>
    <s v="United States"/>
    <n v="55"/>
    <s v="55+ years"/>
    <s v="Female"/>
    <s v="Midwest"/>
    <x v="0"/>
    <x v="0"/>
    <x v="0"/>
    <s v="Pfizer-BioNTech"/>
    <n v="0"/>
    <s v="No"/>
    <m/>
    <n v="0"/>
    <m/>
    <s v="No"/>
    <s v="Caucasian / White"/>
    <m/>
    <s v="Married/Partnership"/>
    <m/>
    <s v="High School Diploma"/>
    <s v="Conservative"/>
    <s v="$50,000 to $99,999"/>
  </r>
  <r>
    <n v="227"/>
    <s v="rid-Y2UgvO6FT0eDVOOeCYIPNg"/>
    <s v="United States"/>
    <n v="55"/>
    <s v="55+ years"/>
    <s v="Male"/>
    <s v="West"/>
    <x v="0"/>
    <x v="3"/>
    <x v="3"/>
    <s v="Pfizer-BioNTech"/>
    <n v="0"/>
    <s v="No"/>
    <m/>
    <n v="0"/>
    <m/>
    <s v="Yes"/>
    <s v="Caucasian / White"/>
    <m/>
    <s v="Married/Partnership"/>
    <m/>
    <s v="Some college"/>
    <s v="Extremely Conservative"/>
    <s v="$100,000 to $149,999"/>
  </r>
  <r>
    <n v="228"/>
    <s v="rid-Z4uD4fRARp-VXegvvkwJWw"/>
    <s v="United States"/>
    <n v="55"/>
    <s v="55+ years"/>
    <s v="Female"/>
    <s v="South"/>
    <x v="0"/>
    <x v="2"/>
    <x v="2"/>
    <s v="Unsure"/>
    <n v="0"/>
    <s v="No"/>
    <m/>
    <n v="0"/>
    <m/>
    <s v="Unsure"/>
    <s v="Black / African American"/>
    <m/>
    <s v="Single, Spouse Deceased"/>
    <m/>
    <s v="Associate’s degree"/>
    <s v="Moderate/Independent"/>
    <s v="$30,000 to $49,999"/>
  </r>
  <r>
    <n v="229"/>
    <s v="rid-Q8oVKY5CSCOUDk-kHvBGmg"/>
    <s v="United States"/>
    <n v="25"/>
    <s v="25-34 years"/>
    <s v="Male"/>
    <s v="South"/>
    <x v="0"/>
    <x v="0"/>
    <x v="0"/>
    <s v="Pfizer-BioNTech"/>
    <n v="0"/>
    <s v="No"/>
    <m/>
    <n v="0"/>
    <m/>
    <s v="Yes"/>
    <s v="Black / African American"/>
    <m/>
    <s v="Married/Partnership"/>
    <m/>
    <s v="Bachelor’s degree"/>
    <s v="Moderate/Independent"/>
    <s v="$50,000 to $99,999"/>
  </r>
  <r>
    <n v="230"/>
    <s v="rid-MER2G_z6Rte0JegaBI240w"/>
    <s v="United States"/>
    <n v="35"/>
    <s v="35-44 years"/>
    <s v="Male"/>
    <s v="West"/>
    <x v="0"/>
    <x v="0"/>
    <x v="0"/>
    <s v="Pfizer-BioNTech"/>
    <n v="1"/>
    <s v="Yes"/>
    <s v="Before receiving a COVID-19 vaccination"/>
    <n v="2"/>
    <s v="Two"/>
    <s v="Yes"/>
    <s v="Spanish, Hispanic or Latino origin"/>
    <m/>
    <s v="Married/Partnership"/>
    <m/>
    <s v="Associate’s degree"/>
    <s v="Slightly Liberal"/>
    <s v="$50,000 to $99,999"/>
  </r>
  <r>
    <n v="231"/>
    <s v="rid-ZNivBrpZSEK8qMo-iCeR8w"/>
    <s v="United States"/>
    <n v="55"/>
    <s v="55+ years"/>
    <s v="Female"/>
    <s v="Midwest"/>
    <x v="0"/>
    <x v="1"/>
    <x v="1"/>
    <s v="Pfizer-BioNTech"/>
    <n v="1"/>
    <s v="Yes"/>
    <s v="After receiving a COVID-19 vaccination"/>
    <n v="1"/>
    <s v="One"/>
    <s v="Yes"/>
    <s v="Caucasian / White"/>
    <m/>
    <s v="Single"/>
    <m/>
    <s v="Some college"/>
    <s v="Slightly Conservative"/>
    <s v="$50,000 to $99,999"/>
  </r>
  <r>
    <n v="232"/>
    <s v="rid-BiVDKhKXTECQHy3i7WEgaQ"/>
    <s v="United States"/>
    <n v="25"/>
    <s v="25-34 years"/>
    <s v="Male"/>
    <s v="South"/>
    <x v="0"/>
    <x v="0"/>
    <x v="0"/>
    <s v="Johnson &amp; Johnson’s Janssen"/>
    <n v="1"/>
    <s v="Yes"/>
    <s v="Before receiving a COVID-19 vaccination"/>
    <n v="3"/>
    <s v="Three"/>
    <s v="Yes"/>
    <s v="Black / African American"/>
    <m/>
    <s v="Married/Partnership"/>
    <m/>
    <s v="Associate’s degree"/>
    <s v="Extremely Conservative"/>
    <s v="$100,000 to $149,999"/>
  </r>
  <r>
    <n v="233"/>
    <s v="rid-b6nxvGQ5Q1Cq5XBW1nH6Dg"/>
    <s v="United States"/>
    <n v="35"/>
    <s v="35-44 years"/>
    <s v="Female"/>
    <s v="South"/>
    <x v="0"/>
    <x v="3"/>
    <x v="3"/>
    <s v="Johnson &amp; Johnson’s Janssen"/>
    <n v="0"/>
    <s v="No"/>
    <m/>
    <n v="0"/>
    <m/>
    <s v="Unsure"/>
    <s v="Caucasian / White"/>
    <m/>
    <s v="Married/Partnership"/>
    <m/>
    <s v="Some college"/>
    <s v="Extremely Liberal"/>
    <s v="$50,000 to $99,999"/>
  </r>
  <r>
    <n v="234"/>
    <s v="rid-MxAnlkXMRkaOgIWI89zkEg"/>
    <s v="United States"/>
    <n v="35"/>
    <s v="35-44 years"/>
    <s v="Female"/>
    <s v="South"/>
    <x v="1"/>
    <x v="4"/>
    <x v="4"/>
    <m/>
    <n v="0"/>
    <s v="No"/>
    <m/>
    <n v="0"/>
    <m/>
    <s v="No"/>
    <s v="Spanish, Hispanic or Latino origin"/>
    <m/>
    <s v="Single"/>
    <m/>
    <s v="Post-Graduate degree"/>
    <s v="Extremely Conservative"/>
    <s v="$50,000 to $99,999"/>
  </r>
  <r>
    <n v="235"/>
    <s v="rid-LdOwqV8YSimI9oy8QTO4Pg"/>
    <s v="United States"/>
    <n v="18"/>
    <s v="18-24 years"/>
    <s v="Male"/>
    <s v="West"/>
    <x v="1"/>
    <x v="4"/>
    <x v="4"/>
    <m/>
    <n v="1"/>
    <s v="Yes"/>
    <m/>
    <n v="2"/>
    <s v="Two"/>
    <s v="Yes"/>
    <s v="Caucasian / White"/>
    <m/>
    <s v="Single"/>
    <m/>
    <s v="Some High School"/>
    <s v="Extremely Liberal"/>
    <s v="$150,000 to $199,999"/>
  </r>
  <r>
    <n v="236"/>
    <s v="rid-DesF-U3MTOCRD__leLYtcw"/>
    <s v="United States"/>
    <n v="25"/>
    <s v="25-34 years"/>
    <s v="Male"/>
    <s v="South"/>
    <x v="0"/>
    <x v="5"/>
    <x v="5"/>
    <s v="Johnson &amp; Johnson’s Janssen"/>
    <n v="0"/>
    <s v="No"/>
    <m/>
    <n v="0"/>
    <m/>
    <s v="Yes"/>
    <s v="Caucasian / White"/>
    <m/>
    <s v="Married/Partnership"/>
    <m/>
    <s v="High School Diploma"/>
    <s v="Liberal"/>
    <s v="$30,000 to $49,999"/>
  </r>
  <r>
    <n v="237"/>
    <s v="rid-o9kXwHccSriIMPb4o4ewPQ"/>
    <s v="United States"/>
    <n v="55"/>
    <s v="55+ years"/>
    <s v="Female"/>
    <s v="West"/>
    <x v="1"/>
    <x v="4"/>
    <x v="4"/>
    <m/>
    <n v="0"/>
    <s v="No"/>
    <m/>
    <n v="0"/>
    <m/>
    <s v="No"/>
    <s v="Caucasian / White"/>
    <m/>
    <s v="Married/Partnership"/>
    <m/>
    <s v="High School Diploma"/>
    <s v="Conservative"/>
    <s v="$50,000 to $99,999"/>
  </r>
  <r>
    <n v="238"/>
    <s v="rid-4CKi7rMFSymglPTpgzi3wg"/>
    <s v="United States"/>
    <n v="55"/>
    <s v="55+ years"/>
    <s v="Male"/>
    <s v="South"/>
    <x v="0"/>
    <x v="1"/>
    <x v="1"/>
    <s v="Moderna NIAID"/>
    <n v="0"/>
    <s v="No"/>
    <m/>
    <n v="0"/>
    <m/>
    <s v="Yes"/>
    <s v="Caucasian / White"/>
    <m/>
    <s v="Married/Partnership"/>
    <m/>
    <s v="Bachelor’s degree"/>
    <s v="Extremely Liberal"/>
    <s v="Under $30,000"/>
  </r>
  <r>
    <n v="239"/>
    <s v="rid-I3FNt9-mRy-4sRYxcvR5-Q"/>
    <s v="United States"/>
    <n v="55"/>
    <s v="55+ years"/>
    <s v="Female"/>
    <s v="Northeast"/>
    <x v="0"/>
    <x v="3"/>
    <x v="3"/>
    <s v="Moderna NIAID"/>
    <n v="1"/>
    <s v="Yes"/>
    <s v="After receiving a COVID-19 vaccination"/>
    <n v="1"/>
    <s v="One"/>
    <s v="No"/>
    <s v="Caucasian / White"/>
    <m/>
    <s v="Single, Spouse Deceased"/>
    <m/>
    <s v="High School Diploma"/>
    <s v="Moderate/Independent"/>
    <s v="Under $30,000"/>
  </r>
  <r>
    <n v="240"/>
    <s v="rid-GE6smXfUQPSeXGaUEXqnwg"/>
    <s v="United States"/>
    <n v="35"/>
    <s v="35-44 years"/>
    <s v="Female"/>
    <s v="Midwest"/>
    <x v="0"/>
    <x v="4"/>
    <x v="6"/>
    <s v="Unsure"/>
    <n v="1"/>
    <s v="Yes"/>
    <s v="Unsure"/>
    <n v="1"/>
    <s v="One"/>
    <s v="Yes"/>
    <s v="Caucasian / White"/>
    <m/>
    <s v="Single, Spouse Deceased"/>
    <m/>
    <s v="Associate’s degree"/>
    <s v="Slightly Liberal"/>
    <s v="$100,000 to $149,999"/>
  </r>
  <r>
    <n v="241"/>
    <s v="rid-fBj1oWmYQ4KiJkTKMBzhfg"/>
    <s v="United States"/>
    <n v="25"/>
    <s v="25-34 years"/>
    <s v="Male"/>
    <s v="South"/>
    <x v="0"/>
    <x v="5"/>
    <x v="5"/>
    <s v="Moderna NIAID"/>
    <n v="1"/>
    <s v="Yes"/>
    <s v="Before receiving a COVID-19 vaccination"/>
    <n v="2"/>
    <s v="Two"/>
    <s v="Unsure"/>
    <s v="Black / African American"/>
    <m/>
    <s v="Single, Spouse Deceased"/>
    <m/>
    <s v="High School Diploma"/>
    <s v="Liberal"/>
    <s v="$50,000 to $99,999"/>
  </r>
  <r>
    <n v="243"/>
    <s v="rid-btzB4labS4mf5ddYN7vDbw"/>
    <s v="United States"/>
    <n v="18"/>
    <s v="18-24 years"/>
    <s v="Male"/>
    <s v="South"/>
    <x v="0"/>
    <x v="3"/>
    <x v="3"/>
    <s v="Moderna NIAID"/>
    <n v="0"/>
    <s v="No"/>
    <m/>
    <n v="0"/>
    <m/>
    <s v="No"/>
    <s v="Asian"/>
    <m/>
    <s v="Single, Spouse Deceased"/>
    <m/>
    <s v="Bachelor’s degree"/>
    <s v="Slightly Conservative"/>
    <s v="$30,000 to $49,999"/>
  </r>
  <r>
    <n v="244"/>
    <s v="rid-wsoOg8WESUaNHWGTWvd33Q"/>
    <s v="United States"/>
    <n v="35"/>
    <s v="35-44 years"/>
    <s v="Male"/>
    <s v="West"/>
    <x v="0"/>
    <x v="3"/>
    <x v="3"/>
    <s v="Moderna NIAID"/>
    <n v="1"/>
    <s v="Yes"/>
    <s v="After receiving a COVID-19 vaccination"/>
    <n v="2"/>
    <s v="Two"/>
    <s v="No"/>
    <s v="Caucasian / White"/>
    <m/>
    <s v="Single, Spouse Deceased"/>
    <m/>
    <s v="Bachelor’s degree"/>
    <s v="Slightly Liberal"/>
    <s v="$50,000 to $99,999"/>
  </r>
  <r>
    <n v="245"/>
    <s v="rid-9VRpNrD1THGweaxqbaZLoA"/>
    <s v="United States"/>
    <n v="25"/>
    <s v="25-34 years"/>
    <s v="Male"/>
    <s v="South"/>
    <x v="0"/>
    <x v="0"/>
    <x v="0"/>
    <s v="Johnson &amp; Johnson’s Janssen"/>
    <n v="1"/>
    <s v="Yes"/>
    <s v="Both before and after receiving a COVID-19 vaccination"/>
    <n v="2"/>
    <s v="Two"/>
    <s v="Yes"/>
    <s v="Caucasian / White"/>
    <m/>
    <s v="Single"/>
    <m/>
    <s v="Some college"/>
    <s v="Moderate/Independent"/>
    <s v="$30,000 to $49,999"/>
  </r>
  <r>
    <n v="247"/>
    <s v="rid-Ahmytz4TQBW5EUNV5DQ6ng"/>
    <s v="United States"/>
    <n v="25"/>
    <s v="25-34 years"/>
    <s v="Male"/>
    <s v="Northeast"/>
    <x v="0"/>
    <x v="0"/>
    <x v="0"/>
    <s v="Pfizer-BioNTech"/>
    <n v="1"/>
    <s v="Yes"/>
    <s v="After receiving a COVID-19 vaccination"/>
    <n v="1"/>
    <s v="One"/>
    <s v="Yes"/>
    <s v="Caucasian / White"/>
    <m/>
    <s v="Single"/>
    <m/>
    <s v="Post-Graduate degree"/>
    <s v="Liberal"/>
    <s v="$100,000 to $149,999"/>
  </r>
  <r>
    <n v="248"/>
    <s v="rid-lrYxUoRhTFe6CW6rFZidFg"/>
    <s v="United States"/>
    <n v="55"/>
    <s v="55+ years"/>
    <s v="Female"/>
    <s v="Northeast"/>
    <x v="0"/>
    <x v="1"/>
    <x v="1"/>
    <s v="Pfizer-BioNTech"/>
    <n v="1"/>
    <s v="Yes"/>
    <s v="After receiving a COVID-19 vaccination"/>
    <n v="1"/>
    <s v="One"/>
    <s v="Yes"/>
    <s v="Caucasian / White"/>
    <m/>
    <s v="Married/Partnership"/>
    <m/>
    <s v="Bachelor’s degree"/>
    <s v="Extremely Liberal"/>
    <s v="$200,000 or more"/>
  </r>
  <r>
    <n v="250"/>
    <s v="rid-aRw2pGs9SMix7WrmtdTxcQ"/>
    <s v="United States"/>
    <n v="45"/>
    <s v="45-54 years"/>
    <s v="Female"/>
    <s v="Northeast"/>
    <x v="0"/>
    <x v="1"/>
    <x v="1"/>
    <s v="Pfizer-BioNTech"/>
    <n v="0"/>
    <s v="No"/>
    <m/>
    <n v="0"/>
    <m/>
    <s v="Yes"/>
    <s v="Caucasian / White"/>
    <m/>
    <s v="Separated/Divorced"/>
    <m/>
    <s v="Bachelor’s degree"/>
    <s v="Extremely Liberal"/>
    <s v="$50,000 to $99,999"/>
  </r>
  <r>
    <n v="251"/>
    <s v="rid-oDQGbLT2SdKYIsyUJ2tnYg"/>
    <s v="United States"/>
    <n v="25"/>
    <s v="25-34 years"/>
    <s v="Male"/>
    <s v="Midwest"/>
    <x v="0"/>
    <x v="0"/>
    <x v="0"/>
    <s v="Moderna NIAID"/>
    <n v="0"/>
    <s v="No"/>
    <m/>
    <n v="0"/>
    <m/>
    <s v="Unsure"/>
    <s v="Caucasian / White"/>
    <m/>
    <s v="Single"/>
    <m/>
    <s v="Bachelor’s degree"/>
    <s v="Slightly Conservative"/>
    <s v="$50,000 to $99,999"/>
  </r>
  <r>
    <n v="252"/>
    <s v="rid-C1M7q0LQS7O1q4WhocEyzg"/>
    <s v="United States"/>
    <n v="55"/>
    <s v="55+ years"/>
    <s v="Female"/>
    <s v="South"/>
    <x v="0"/>
    <x v="0"/>
    <x v="0"/>
    <s v="Moderna NIAID"/>
    <n v="0"/>
    <s v="No"/>
    <m/>
    <n v="0"/>
    <m/>
    <s v="Unsure"/>
    <s v="Caucasian / White"/>
    <m/>
    <s v="Single"/>
    <m/>
    <s v="Some post-graduate study"/>
    <s v="Conservative"/>
    <s v="$30,000 to $49,999"/>
  </r>
  <r>
    <n v="253"/>
    <s v="rid-SVuXLbPYSaGY7FvM1H6k1A"/>
    <s v="United States"/>
    <n v="55"/>
    <s v="55+ years"/>
    <s v="Female"/>
    <s v="West"/>
    <x v="1"/>
    <x v="4"/>
    <x v="4"/>
    <m/>
    <n v="0"/>
    <s v="No"/>
    <m/>
    <n v="0"/>
    <m/>
    <s v="No"/>
    <s v="Caucasian / White"/>
    <m/>
    <s v="Separated/Divorced"/>
    <m/>
    <s v="Associate’s degree"/>
    <s v="Slightly Conservative"/>
    <s v="Under $30,000"/>
  </r>
  <r>
    <n v="254"/>
    <s v="rid-uX6EmjUmS4-oT_MZbMPpvQ"/>
    <s v="United States"/>
    <n v="25"/>
    <s v="25-34 years"/>
    <s v="Male"/>
    <s v="Midwest"/>
    <x v="0"/>
    <x v="0"/>
    <x v="0"/>
    <s v="Moderna NIAID"/>
    <n v="1"/>
    <s v="Yes"/>
    <s v="Before receiving a COVID-19 vaccination"/>
    <n v="1"/>
    <s v="One"/>
    <s v="Unsure"/>
    <s v="Caucasian / White"/>
    <m/>
    <s v="Single"/>
    <m/>
    <s v="Bachelor’s degree"/>
    <s v="Slightly Liberal"/>
    <s v="$50,000 to $99,999"/>
  </r>
  <r>
    <n v="255"/>
    <s v="rid-MWEVDWgaRaatV8HuZD6cbA"/>
    <s v="United States"/>
    <n v="25"/>
    <s v="25-34 years"/>
    <s v="Male"/>
    <s v="South"/>
    <x v="0"/>
    <x v="3"/>
    <x v="3"/>
    <s v="Pfizer-BioNTech"/>
    <n v="0"/>
    <s v="No"/>
    <m/>
    <n v="0"/>
    <m/>
    <s v="No"/>
    <s v="Caucasian / White"/>
    <m/>
    <s v="Married/Partnership"/>
    <m/>
    <s v="Associate’s degree"/>
    <s v="Moderate/Independent"/>
    <s v="$100,000 to $149,999"/>
  </r>
  <r>
    <n v="256"/>
    <s v="rid-T2iA3cK3RzqfZYypuEcDoA"/>
    <s v="United States"/>
    <n v="25"/>
    <s v="25-34 years"/>
    <s v="Male"/>
    <s v="South"/>
    <x v="0"/>
    <x v="5"/>
    <x v="5"/>
    <s v="Unsure"/>
    <n v="0"/>
    <s v="No"/>
    <m/>
    <n v="0"/>
    <m/>
    <s v="No"/>
    <s v="Caucasian / White"/>
    <m/>
    <s v="Single, Spouse Deceased"/>
    <m/>
    <s v="Some college"/>
    <s v="Extremely Conservative"/>
    <s v="Under $30,000"/>
  </r>
  <r>
    <n v="257"/>
    <s v="rid-w5EF-TbeQBiP0nIYQRWm4Q"/>
    <s v="United States"/>
    <n v="55"/>
    <s v="55+ years"/>
    <s v="Male"/>
    <s v="Midwest"/>
    <x v="0"/>
    <x v="1"/>
    <x v="1"/>
    <s v="Pfizer-BioNTech"/>
    <n v="0"/>
    <s v="No"/>
    <m/>
    <n v="0"/>
    <m/>
    <s v="Yes"/>
    <s v="Caucasian / White"/>
    <m/>
    <s v="Married/Partnership"/>
    <m/>
    <s v="Bachelor’s degree"/>
    <s v="Extremely Conservative"/>
    <s v="$50,000 to $99,999"/>
  </r>
  <r>
    <n v="258"/>
    <s v="rid-akjUpXv2RCOt1spYJ58Shg"/>
    <s v="United States"/>
    <n v="25"/>
    <s v="25-34 years"/>
    <s v="Male"/>
    <s v="South"/>
    <x v="0"/>
    <x v="0"/>
    <x v="0"/>
    <s v="Pfizer-BioNTech"/>
    <n v="0"/>
    <s v="No"/>
    <m/>
    <n v="0"/>
    <m/>
    <s v="No"/>
    <s v="Black / African American"/>
    <m/>
    <s v="Single"/>
    <m/>
    <s v="High School Diploma"/>
    <s v="Moderate/Independent"/>
    <s v="$30,000 to $49,999"/>
  </r>
  <r>
    <n v="259"/>
    <s v="rid-_-LtORqHRIGSsalTkJ_2DA"/>
    <s v="United States"/>
    <n v="25"/>
    <s v="25-34 years"/>
    <s v="Male"/>
    <s v="Midwest"/>
    <x v="0"/>
    <x v="3"/>
    <x v="3"/>
    <s v="Moderna NIAID"/>
    <n v="1"/>
    <s v="Yes"/>
    <s v="After receiving a COVID-19 vaccination"/>
    <n v="1"/>
    <s v="One"/>
    <s v="Yes"/>
    <s v="Caucasian / White"/>
    <m/>
    <s v="Single, Spouse Deceased"/>
    <m/>
    <s v="Some college"/>
    <s v="Moderate/Independent"/>
    <s v="$30,000 to $49,999"/>
  </r>
  <r>
    <n v="260"/>
    <s v="rid-ANhRaS0jRNK3Mznqt93StA"/>
    <s v="United States"/>
    <n v="25"/>
    <s v="25-34 years"/>
    <s v="Male"/>
    <s v="Midwest"/>
    <x v="0"/>
    <x v="3"/>
    <x v="3"/>
    <s v="Pfizer-BioNTech"/>
    <n v="0"/>
    <s v="No"/>
    <m/>
    <n v="0"/>
    <m/>
    <s v="Yes"/>
    <s v="Caucasian / White"/>
    <m/>
    <s v="Married/Partnership"/>
    <m/>
    <s v="Bachelor’s degree"/>
    <s v="Conservative"/>
    <s v="$50,000 to $99,999"/>
  </r>
  <r>
    <n v="261"/>
    <s v="rid-kzTn5WW1Q--edRXDSN4tIw"/>
    <s v="United States"/>
    <n v="25"/>
    <s v="25-34 years"/>
    <s v="Female"/>
    <s v="Midwest"/>
    <x v="0"/>
    <x v="3"/>
    <x v="3"/>
    <s v="Pfizer-BioNTech"/>
    <n v="0"/>
    <s v="No"/>
    <m/>
    <n v="0"/>
    <m/>
    <s v="Yes"/>
    <s v="Caucasian / White"/>
    <m/>
    <s v="Married/Partnership"/>
    <m/>
    <s v="Associate’s degree"/>
    <s v="Liberal"/>
    <s v="$30,000 to $49,999"/>
  </r>
  <r>
    <n v="262"/>
    <s v="rid-rcfOlIXWSSmqg4wxEc30hQ"/>
    <s v="United States"/>
    <n v="25"/>
    <s v="25-34 years"/>
    <s v="Male"/>
    <s v="West"/>
    <x v="0"/>
    <x v="5"/>
    <x v="5"/>
    <s v="Pfizer-BioNTech"/>
    <n v="0"/>
    <s v="No"/>
    <m/>
    <n v="0"/>
    <m/>
    <s v="No"/>
    <s v="Asian"/>
    <m/>
    <s v="Single, Spouse Deceased"/>
    <m/>
    <s v="Bachelor’s degree"/>
    <s v="Liberal"/>
    <s v="$50,000 to $99,999"/>
  </r>
  <r>
    <n v="263"/>
    <s v="rid-PAayR8tRRI635bY8aWxMvQ"/>
    <s v="United States"/>
    <n v="18"/>
    <s v="18-24 years"/>
    <s v="Male"/>
    <s v="South"/>
    <x v="0"/>
    <x v="5"/>
    <x v="5"/>
    <s v="Moderna NIAID"/>
    <n v="0"/>
    <s v="No"/>
    <m/>
    <n v="0"/>
    <m/>
    <s v="No"/>
    <s v="Black / African American"/>
    <m/>
    <s v="Single"/>
    <m/>
    <s v="Some college"/>
    <s v="Liberal"/>
    <s v="$30,000 to $49,999"/>
  </r>
  <r>
    <n v="264"/>
    <s v="rid-kWUdB_onT_GxhmdOI9V-Yw"/>
    <s v="United States"/>
    <n v="25"/>
    <s v="25-34 years"/>
    <s v="Male"/>
    <s v="Northeast"/>
    <x v="0"/>
    <x v="3"/>
    <x v="3"/>
    <s v="Pfizer-BioNTech"/>
    <n v="1"/>
    <s v="Yes"/>
    <s v="Before receiving a COVID-19 vaccination"/>
    <n v="1"/>
    <s v="One"/>
    <s v="Yes"/>
    <s v="American Indian or Alaskan Native"/>
    <m/>
    <s v="Single"/>
    <m/>
    <s v="Post-Graduate degree"/>
    <s v="Extremely Liberal"/>
    <s v="$50,000 to $99,999"/>
  </r>
  <r>
    <n v="265"/>
    <s v="rid-JquhbgDJTyeaLBGl6UJlVw"/>
    <s v="United States"/>
    <n v="25"/>
    <s v="25-34 years"/>
    <s v="Male"/>
    <s v="South"/>
    <x v="1"/>
    <x v="4"/>
    <x v="4"/>
    <m/>
    <n v="1"/>
    <s v="Yes"/>
    <m/>
    <n v="1"/>
    <s v="One"/>
    <s v="Yes"/>
    <s v="Black / African American"/>
    <m/>
    <s v="Married/Partnership"/>
    <m/>
    <s v="Some college"/>
    <s v="Moderate/Independent"/>
    <s v="Under $30,000"/>
  </r>
  <r>
    <n v="266"/>
    <s v="rid-BcmONBCMSMel4zebzyrk2A"/>
    <s v="United States"/>
    <n v="18"/>
    <s v="18-24 years"/>
    <s v="Male"/>
    <s v="South"/>
    <x v="0"/>
    <x v="4"/>
    <x v="6"/>
    <s v="Unsure"/>
    <n v="1"/>
    <s v="Yes"/>
    <s v="Unsure"/>
    <n v="1"/>
    <s v="One"/>
    <s v="Yes"/>
    <s v="Caucasian / White"/>
    <m/>
    <s v="Single"/>
    <m/>
    <s v="High School Diploma"/>
    <s v="Liberal"/>
    <s v="$30,000 to $49,999"/>
  </r>
  <r>
    <n v="267"/>
    <s v="rid-QErOUnScQtWAVBMKmzP55w"/>
    <s v="United States"/>
    <n v="25"/>
    <s v="25-34 years"/>
    <s v="Male"/>
    <s v="South"/>
    <x v="0"/>
    <x v="1"/>
    <x v="1"/>
    <s v="Pfizer-BioNTech"/>
    <n v="1"/>
    <s v="Yes"/>
    <s v="Both before and after receiving a COVID-19 vaccination"/>
    <n v="2"/>
    <s v="Two"/>
    <s v="Yes"/>
    <s v="Caucasian / White"/>
    <m/>
    <s v="Single"/>
    <m/>
    <s v="Post-Graduate degree"/>
    <s v="Extremely Liberal"/>
    <s v="$50,000 to $99,999"/>
  </r>
  <r>
    <n v="268"/>
    <s v="rid-3Vxx-1RSTDOa_uJNWkZI2Q"/>
    <s v="United States"/>
    <n v="25"/>
    <s v="25-34 years"/>
    <s v="Male"/>
    <s v="South"/>
    <x v="0"/>
    <x v="0"/>
    <x v="0"/>
    <s v="Moderna NIAID"/>
    <n v="1"/>
    <s v="Yes"/>
    <s v="Before receiving a COVID-19 vaccination"/>
    <n v="1"/>
    <s v="One"/>
    <s v="Yes"/>
    <s v="Caucasian / White"/>
    <m/>
    <s v="Single"/>
    <m/>
    <s v="High School Diploma"/>
    <s v="Moderate/Independent"/>
    <s v="$30,000 to $49,999"/>
  </r>
  <r>
    <n v="269"/>
    <s v="rid-ad1aikXnT4OUuhU5T4U_kg"/>
    <s v="United States"/>
    <n v="25"/>
    <s v="25-34 years"/>
    <s v="Male"/>
    <s v="South"/>
    <x v="0"/>
    <x v="3"/>
    <x v="3"/>
    <s v="Johnson &amp; Johnson’s Janssen"/>
    <n v="0"/>
    <s v="No"/>
    <m/>
    <n v="0"/>
    <m/>
    <s v="Unsure"/>
    <s v="Black / African American"/>
    <m/>
    <s v="Single, Spouse Deceased"/>
    <m/>
    <s v="High School Diploma"/>
    <s v="Conservative"/>
    <s v="Under $30,000"/>
  </r>
  <r>
    <n v="271"/>
    <s v="rid-vis1yR0OTqCpgFCMJwTnkw"/>
    <s v="United States"/>
    <n v="18"/>
    <s v="18-24 years"/>
    <s v="Male"/>
    <s v="Northeast"/>
    <x v="1"/>
    <x v="4"/>
    <x v="4"/>
    <m/>
    <n v="0"/>
    <s v="No"/>
    <m/>
    <n v="0"/>
    <m/>
    <s v="No"/>
    <s v="Black / African American"/>
    <m/>
    <s v="Single"/>
    <m/>
    <s v="High School Diploma"/>
    <s v="Extremely Liberal"/>
    <s v="$50,000 to $99,999"/>
  </r>
  <r>
    <n v="273"/>
    <s v="rid-rpybvO3CQ6SfdJj_LKtLVA"/>
    <s v="United States"/>
    <n v="18"/>
    <s v="18-24 years"/>
    <s v="Male"/>
    <s v="Midwest"/>
    <x v="1"/>
    <x v="4"/>
    <x v="4"/>
    <m/>
    <n v="1"/>
    <s v="Yes"/>
    <m/>
    <n v="1"/>
    <s v="One"/>
    <s v="Unsure"/>
    <s v="Caucasian / White"/>
    <m/>
    <s v="Single"/>
    <m/>
    <s v="High School Diploma"/>
    <s v="Slightly Liberal"/>
    <s v="Under $30,000"/>
  </r>
  <r>
    <n v="279"/>
    <s v="rid-CstW3gaaSoG22eG6l5RpxQ"/>
    <s v="United States"/>
    <n v="55"/>
    <s v="55+ years"/>
    <s v="Male"/>
    <s v="West"/>
    <x v="0"/>
    <x v="1"/>
    <x v="1"/>
    <s v="Moderna NIAID"/>
    <n v="0"/>
    <s v="No"/>
    <m/>
    <n v="0"/>
    <m/>
    <s v="Yes"/>
    <s v="Caucasian / White"/>
    <m/>
    <s v="Married/Partnership"/>
    <m/>
    <s v="Associate’s degree"/>
    <s v="Moderate/Independent"/>
    <s v="$50,000 to $99,999"/>
  </r>
  <r>
    <n v="281"/>
    <s v="rid-xW59XbOpSiO4pmG-6BfB9A"/>
    <s v="United States"/>
    <n v="35"/>
    <s v="35-44 years"/>
    <s v="Male"/>
    <s v="Northeast"/>
    <x v="0"/>
    <x v="3"/>
    <x v="3"/>
    <s v="Astra Zeneca"/>
    <n v="1"/>
    <s v="Yes"/>
    <s v="Both before and after receiving a COVID-19 vaccination"/>
    <n v="2"/>
    <s v="Two"/>
    <s v="Yes"/>
    <s v="Asian"/>
    <m/>
    <s v="Married/Partnership"/>
    <m/>
    <s v="Post-Graduate degree"/>
    <s v="Extremely Conservative"/>
    <s v="Under $30,000"/>
  </r>
  <r>
    <n v="282"/>
    <s v="rid-1K5alqe8R-KiP9mrpBTNcg"/>
    <s v="United States"/>
    <n v="18"/>
    <s v="18-24 years"/>
    <s v="Male"/>
    <s v="West"/>
    <x v="1"/>
    <x v="4"/>
    <x v="4"/>
    <m/>
    <n v="1"/>
    <s v="Yes"/>
    <m/>
    <n v="1"/>
    <s v="One"/>
    <s v="No"/>
    <s v="Caucasian / White"/>
    <m/>
    <s v="Single"/>
    <m/>
    <s v="High School Diploma"/>
    <s v="Liberal"/>
    <s v="$30,000 to $49,999"/>
  </r>
  <r>
    <n v="285"/>
    <s v="rid-ypQ7SaMdSvuvkH_lcsvLEw"/>
    <s v="United States"/>
    <n v="45"/>
    <s v="45-54 years"/>
    <s v="Female"/>
    <s v="South"/>
    <x v="0"/>
    <x v="3"/>
    <x v="3"/>
    <s v="A mix of products"/>
    <n v="0"/>
    <s v="No"/>
    <m/>
    <n v="0"/>
    <m/>
    <s v="No"/>
    <s v="Caucasian / White"/>
    <m/>
    <s v="Married/Partnership"/>
    <m/>
    <s v="Post-Graduate degree"/>
    <s v="Moderate/Independent"/>
    <s v="$200,000 or more"/>
  </r>
  <r>
    <n v="288"/>
    <s v="rid-hMQNMKuXRAmoMg_g4B6UwQ"/>
    <s v="United States"/>
    <n v="55"/>
    <s v="55+ years"/>
    <s v="Male"/>
    <s v="Northeast"/>
    <x v="0"/>
    <x v="3"/>
    <x v="3"/>
    <s v="Pfizer-BioNTech"/>
    <n v="0"/>
    <s v="No"/>
    <m/>
    <n v="0"/>
    <m/>
    <s v="No"/>
    <s v="Caucasian / White"/>
    <m/>
    <s v="Single, Spouse Deceased"/>
    <m/>
    <s v="Some college"/>
    <s v="Conservative"/>
    <s v="$30,000 to $49,999"/>
  </r>
  <r>
    <n v="289"/>
    <s v="rid-Lr3SD_yMS1K2QN8HN_Y5ng"/>
    <s v="United States"/>
    <n v="55"/>
    <s v="55+ years"/>
    <s v="Male"/>
    <s v="West"/>
    <x v="0"/>
    <x v="1"/>
    <x v="1"/>
    <s v="Moderna NIAID"/>
    <n v="1"/>
    <s v="Yes"/>
    <s v="After receiving a COVID-19 vaccination"/>
    <n v="1"/>
    <s v="One"/>
    <s v="Yes"/>
    <s v="Caucasian / White"/>
    <m/>
    <s v="Other: (Please specify)"/>
    <s v="widowed"/>
    <s v="Associate’s degree"/>
    <s v="Moderate/Independent"/>
    <s v="Under $30,000"/>
  </r>
  <r>
    <n v="290"/>
    <s v="rid-2fPR864ATiK80n0zep3GtQ"/>
    <s v="United States"/>
    <n v="18"/>
    <s v="18-24 years"/>
    <s v="Male"/>
    <s v="Midwest"/>
    <x v="0"/>
    <x v="5"/>
    <x v="5"/>
    <s v="Unsure"/>
    <n v="1"/>
    <s v="Yes"/>
    <s v="Both before and after receiving a COVID-19 vaccination"/>
    <n v="2"/>
    <s v="Two"/>
    <s v="No"/>
    <s v="Caucasian / White"/>
    <m/>
    <s v="Single, Spouse Deceased"/>
    <m/>
    <s v="Some college"/>
    <s v="Slightly Liberal"/>
    <s v="Under $30,000"/>
  </r>
  <r>
    <n v="291"/>
    <s v="rid-s0Umwf8mR4SKgJ37KTHGjw"/>
    <s v="United States"/>
    <n v="55"/>
    <s v="55+ years"/>
    <s v="Female"/>
    <s v="Northeast"/>
    <x v="0"/>
    <x v="1"/>
    <x v="1"/>
    <s v="Pfizer-BioNTech"/>
    <n v="0"/>
    <s v="No"/>
    <m/>
    <n v="0"/>
    <m/>
    <s v="Yes"/>
    <s v="Caucasian / White"/>
    <m/>
    <s v="Married/Partnership"/>
    <m/>
    <s v="Some college"/>
    <s v="Extremely Liberal"/>
    <s v="$30,000 to $49,999"/>
  </r>
  <r>
    <n v="292"/>
    <s v="rid-MmPoYJe4SDOvpYt1LbcpDg"/>
    <s v="United States"/>
    <n v="55"/>
    <s v="55+ years"/>
    <s v="Female"/>
    <s v="West"/>
    <x v="0"/>
    <x v="0"/>
    <x v="0"/>
    <s v="Moderna NIAID"/>
    <n v="1"/>
    <s v="Yes"/>
    <s v="Before receiving a COVID-19 vaccination"/>
    <n v="1"/>
    <s v="One"/>
    <s v="Unsure"/>
    <s v="Black / African American"/>
    <m/>
    <s v="Single"/>
    <m/>
    <s v="High School Diploma"/>
    <s v="Slightly Liberal"/>
    <s v="$30,000 to $49,999"/>
  </r>
  <r>
    <n v="293"/>
    <s v="rid-uBnQqao3Rjm5LnzouQyZ3g"/>
    <s v="United States"/>
    <n v="18"/>
    <s v="18-24 years"/>
    <s v="Female"/>
    <s v="South"/>
    <x v="0"/>
    <x v="3"/>
    <x v="3"/>
    <s v="Pfizer-BioNTech"/>
    <n v="0"/>
    <s v="No"/>
    <m/>
    <n v="0"/>
    <m/>
    <s v="No"/>
    <s v="Caucasian / White"/>
    <m/>
    <s v="Single"/>
    <m/>
    <s v="Some college"/>
    <s v="Conservative"/>
    <s v="$30,000 to $49,999"/>
  </r>
  <r>
    <n v="295"/>
    <s v="rid-7q-bIluqSPa__XU16pkphw"/>
    <s v="United States"/>
    <n v="35"/>
    <s v="35-44 years"/>
    <s v="Male"/>
    <s v="Northeast"/>
    <x v="0"/>
    <x v="3"/>
    <x v="3"/>
    <s v="Astra Zeneca"/>
    <n v="1"/>
    <s v="Yes"/>
    <s v="Before receiving a COVID-19 vaccination"/>
    <n v="2"/>
    <s v="Two"/>
    <s v="No"/>
    <s v="Caucasian / White"/>
    <m/>
    <s v="Married/Partnership"/>
    <m/>
    <s v="Some college"/>
    <s v="Extremely Liberal"/>
    <s v="$100,000 to $149,999"/>
  </r>
  <r>
    <n v="296"/>
    <s v="rid-ZNuy7P5fR-yBQQmHuyVc5A"/>
    <s v="United States"/>
    <n v="18"/>
    <s v="18-24 years"/>
    <s v="Female"/>
    <s v="Northeast"/>
    <x v="1"/>
    <x v="4"/>
    <x v="4"/>
    <m/>
    <n v="0"/>
    <s v="No"/>
    <m/>
    <n v="0"/>
    <m/>
    <s v="No"/>
    <s v="Black / African American"/>
    <m/>
    <s v="Single, Spouse Deceased"/>
    <m/>
    <s v="Some High School"/>
    <s v="Slightly Conservative"/>
    <s v="$30,000 to $49,999"/>
  </r>
  <r>
    <n v="297"/>
    <s v="rid-y3BiMHi0QziGBQ5Ym3MxKQ"/>
    <s v="United States"/>
    <n v="55"/>
    <s v="55+ years"/>
    <s v="Male"/>
    <s v="South"/>
    <x v="0"/>
    <x v="1"/>
    <x v="1"/>
    <s v="Moderna NIAID"/>
    <n v="0"/>
    <s v="No"/>
    <m/>
    <n v="0"/>
    <m/>
    <s v="Yes"/>
    <s v="Caucasian / White"/>
    <m/>
    <s v="Married/Partnership"/>
    <m/>
    <s v="Some college"/>
    <s v="Moderate/Independent"/>
    <s v="$50,000 to $99,999"/>
  </r>
  <r>
    <n v="298"/>
    <s v="rid-2ArkRR0fQyyGgyro8v9r7w"/>
    <s v="United States"/>
    <n v="18"/>
    <s v="18-24 years"/>
    <s v="Male"/>
    <s v="Midwest"/>
    <x v="0"/>
    <x v="3"/>
    <x v="3"/>
    <s v="Astra Zeneca"/>
    <n v="0"/>
    <s v="No"/>
    <m/>
    <n v="0"/>
    <m/>
    <s v="Yes"/>
    <s v="Caucasian / White"/>
    <m/>
    <s v="Single"/>
    <m/>
    <s v="Some college"/>
    <s v="Slightly Liberal"/>
    <s v="Under $30,000"/>
  </r>
  <r>
    <n v="299"/>
    <s v="rid-fzB1ksMLQUG2MfbRYlF7Ig"/>
    <s v="United States"/>
    <n v="45"/>
    <s v="45-54 years"/>
    <s v="Male"/>
    <s v="West"/>
    <x v="0"/>
    <x v="3"/>
    <x v="3"/>
    <s v="Pfizer-BioNTech"/>
    <n v="0"/>
    <s v="No"/>
    <m/>
    <n v="0"/>
    <m/>
    <s v="Yes"/>
    <s v="Caucasian / White"/>
    <m/>
    <s v="Married/Partnership"/>
    <m/>
    <s v="Post-Graduate degree"/>
    <s v="Extremely Liberal"/>
    <s v="$200,000 or more"/>
  </r>
  <r>
    <n v="300"/>
    <s v="rid-vO9-bWIPRF6ipUHBxbXgZQ"/>
    <s v="United States"/>
    <n v="45"/>
    <s v="45-54 years"/>
    <s v="Male"/>
    <s v="West"/>
    <x v="1"/>
    <x v="4"/>
    <x v="4"/>
    <m/>
    <n v="1"/>
    <s v="Yes"/>
    <m/>
    <n v="2"/>
    <s v="Two"/>
    <s v="No"/>
    <s v="Caucasian / White"/>
    <m/>
    <s v="Single"/>
    <m/>
    <s v="Bachelor’s degree"/>
    <s v="Conservative"/>
    <s v="$30,000 to $49,999"/>
  </r>
  <r>
    <n v="301"/>
    <s v="rid-MdYwXFmjSf6BlLc8hWYAog"/>
    <s v="United States"/>
    <n v="18"/>
    <s v="18-24 years"/>
    <s v="Male"/>
    <s v="West"/>
    <x v="1"/>
    <x v="4"/>
    <x v="4"/>
    <m/>
    <n v="0"/>
    <s v="No"/>
    <m/>
    <n v="0"/>
    <m/>
    <s v="No"/>
    <s v="Black / African American"/>
    <m/>
    <s v="Single"/>
    <m/>
    <s v="High School Diploma"/>
    <s v="Moderate/Independent"/>
    <s v="$100,000 to $149,999"/>
  </r>
  <r>
    <n v="302"/>
    <s v="rid-358t_4z7Tk68dC-0jlSPZA"/>
    <s v="United States"/>
    <n v="18"/>
    <s v="18-24 years"/>
    <s v="Female"/>
    <s v="Midwest"/>
    <x v="1"/>
    <x v="4"/>
    <x v="4"/>
    <m/>
    <n v="0"/>
    <s v="No"/>
    <m/>
    <n v="0"/>
    <m/>
    <s v="No"/>
    <s v="Caucasian / White"/>
    <m/>
    <s v="Single"/>
    <m/>
    <s v="High School Diploma"/>
    <s v="Moderate/Independent"/>
    <s v="$50,000 to $99,999"/>
  </r>
  <r>
    <n v="303"/>
    <s v="rid-j3Ac7mkESpC2lX8BaXggDw"/>
    <s v="United States"/>
    <n v="45"/>
    <s v="45-54 years"/>
    <s v="Female"/>
    <s v="South"/>
    <x v="0"/>
    <x v="3"/>
    <x v="3"/>
    <s v="Pfizer-BioNTech"/>
    <n v="0"/>
    <s v="No"/>
    <m/>
    <n v="0"/>
    <m/>
    <s v="Yes"/>
    <s v="Caucasian / White"/>
    <m/>
    <s v="Married/Partnership"/>
    <m/>
    <s v="Bachelor’s degree"/>
    <s v="Conservative"/>
    <s v="$150,000 to $199,999"/>
  </r>
  <r>
    <n v="304"/>
    <s v="rid-KOYICZR-Rk6neAjK_exwRw"/>
    <s v="United States"/>
    <n v="55"/>
    <s v="55+ years"/>
    <s v="Male"/>
    <s v="South"/>
    <x v="0"/>
    <x v="0"/>
    <x v="0"/>
    <s v="Johnson &amp; Johnson’s Janssen"/>
    <n v="0"/>
    <s v="No"/>
    <m/>
    <n v="0"/>
    <m/>
    <s v="Unsure"/>
    <s v="Caucasian / White"/>
    <m/>
    <s v="Married/Partnership"/>
    <m/>
    <s v="Associate’s degree"/>
    <s v="Slightly Liberal"/>
    <s v="$100,000 to $149,999"/>
  </r>
  <r>
    <n v="305"/>
    <s v="rid-kv7cqyfbSZatojcK2mnL8g"/>
    <s v="United States"/>
    <n v="35"/>
    <s v="35-44 years"/>
    <s v="Male"/>
    <s v="Midwest"/>
    <x v="0"/>
    <x v="3"/>
    <x v="3"/>
    <s v="Pfizer-BioNTech"/>
    <n v="0"/>
    <s v="No"/>
    <m/>
    <n v="0"/>
    <m/>
    <s v="Yes"/>
    <s v="Caucasian / White"/>
    <m/>
    <s v="Single"/>
    <m/>
    <s v="High School Diploma"/>
    <s v="Extremely Conservative"/>
    <s v="$30,000 to $49,999"/>
  </r>
  <r>
    <n v="306"/>
    <s v="rid-jjwjjidrQii6HzIqh80erw"/>
    <s v="United States"/>
    <n v="18"/>
    <s v="18-24 years"/>
    <s v="Female"/>
    <s v="West"/>
    <x v="0"/>
    <x v="2"/>
    <x v="2"/>
    <s v="Johnson &amp; Johnson’s Janssen"/>
    <n v="1"/>
    <s v="Yes"/>
    <s v="Before receiving a COVID-19 vaccination"/>
    <n v="1"/>
    <s v="One"/>
    <s v="Unsure"/>
    <s v="Asian"/>
    <m/>
    <s v="Single"/>
    <m/>
    <s v="Some college"/>
    <s v="Moderate/Independent"/>
    <s v="Under $30,000"/>
  </r>
  <r>
    <n v="307"/>
    <s v="rid-NtBshDI-SWeHf_ZeqMjbAA"/>
    <s v="United States"/>
    <n v="18"/>
    <s v="18-24 years"/>
    <s v="Male"/>
    <s v="South"/>
    <x v="1"/>
    <x v="4"/>
    <x v="4"/>
    <m/>
    <n v="0"/>
    <s v="No"/>
    <m/>
    <n v="0"/>
    <m/>
    <s v="No"/>
    <s v="Black / African American"/>
    <m/>
    <s v="Single"/>
    <m/>
    <s v="High School Diploma"/>
    <s v="Moderate/Independent"/>
    <s v="$50,000 to $99,999"/>
  </r>
  <r>
    <n v="308"/>
    <s v="rid-4KfAjLy5RKmUedrfp_BhFQ"/>
    <s v="United States"/>
    <n v="55"/>
    <s v="55+ years"/>
    <s v="Male"/>
    <s v="West"/>
    <x v="0"/>
    <x v="0"/>
    <x v="0"/>
    <s v="Moderna NIAID"/>
    <n v="0"/>
    <s v="No"/>
    <m/>
    <n v="0"/>
    <m/>
    <s v="Yes"/>
    <s v="Asian"/>
    <m/>
    <s v="Married/Partnership"/>
    <m/>
    <s v="Bachelor’s degree"/>
    <s v="Slightly Conservative"/>
    <s v="$50,000 to $99,999"/>
  </r>
  <r>
    <n v="310"/>
    <s v="rid-jVzOMaZjTsi1Y6EoJlBB5Q"/>
    <s v="United States"/>
    <n v="18"/>
    <s v="18-24 years"/>
    <s v="Male"/>
    <s v="South"/>
    <x v="0"/>
    <x v="0"/>
    <x v="0"/>
    <s v="Pfizer-BioNTech"/>
    <n v="1"/>
    <s v="Yes"/>
    <s v="Before receiving a COVID-19 vaccination"/>
    <n v="1"/>
    <s v="One"/>
    <s v="No"/>
    <s v="Other: (Please specify)"/>
    <s v="Mixed race"/>
    <s v="Single, Spouse Deceased"/>
    <m/>
    <s v="Some college"/>
    <s v="Liberal"/>
    <s v="$50,000 to $99,999"/>
  </r>
  <r>
    <n v="311"/>
    <s v="rid-5NI_vrnzRKWRM5U5BtqOdQ"/>
    <s v="United States"/>
    <n v="18"/>
    <s v="18-24 years"/>
    <s v="Female"/>
    <s v="South"/>
    <x v="0"/>
    <x v="3"/>
    <x v="3"/>
    <s v="Johnson &amp; Johnson’s Janssen"/>
    <n v="0"/>
    <s v="No"/>
    <m/>
    <n v="0"/>
    <m/>
    <s v="No"/>
    <s v="Spanish, Hispanic or Latino origin"/>
    <m/>
    <s v="Married/Partnership"/>
    <m/>
    <s v="Post-Graduate degree"/>
    <s v="Extremely Conservative"/>
    <s v="$50,000 to $99,999"/>
  </r>
  <r>
    <n v="312"/>
    <s v="rid-wkrme6aWQGK_1War-DK92A"/>
    <s v="United States"/>
    <n v="55"/>
    <s v="55+ years"/>
    <s v="Female"/>
    <s v="Midwest"/>
    <x v="1"/>
    <x v="4"/>
    <x v="4"/>
    <m/>
    <n v="0"/>
    <s v="No"/>
    <m/>
    <n v="0"/>
    <m/>
    <s v="No"/>
    <s v="Caucasian / White"/>
    <m/>
    <s v="Separated/Divorced"/>
    <m/>
    <s v="Associate’s degree"/>
    <s v="Conservative"/>
    <s v="$30,000 to $49,999"/>
  </r>
  <r>
    <n v="313"/>
    <s v="rid-S2QJ9aJ1SqeUaechEk3XuQ"/>
    <s v="United States"/>
    <n v="18"/>
    <s v="18-24 years"/>
    <s v="Female"/>
    <s v="Northeast"/>
    <x v="0"/>
    <x v="3"/>
    <x v="3"/>
    <s v="Moderna NIAID"/>
    <n v="1"/>
    <s v="Yes"/>
    <s v="After receiving a COVID-19 vaccination"/>
    <n v="3"/>
    <s v="Three"/>
    <s v="Unsure"/>
    <s v="Caucasian / White"/>
    <m/>
    <s v="Single"/>
    <m/>
    <s v="Bachelor’s degree"/>
    <s v="Moderate/Independent"/>
    <s v="Under $30,000"/>
  </r>
  <r>
    <n v="314"/>
    <s v="rid-NzI1O4jNR2WXSvxLpxiECw"/>
    <s v="United States"/>
    <n v="55"/>
    <s v="55+ years"/>
    <s v="Male"/>
    <s v="Northeast"/>
    <x v="0"/>
    <x v="2"/>
    <x v="2"/>
    <s v="Moderna NIAID"/>
    <n v="1"/>
    <s v="Yes"/>
    <s v="Before receiving a COVID-19 vaccination"/>
    <n v="1"/>
    <s v="One"/>
    <s v="Yes"/>
    <s v="Caucasian / White"/>
    <m/>
    <s v="Married/Partnership"/>
    <m/>
    <s v="Some college"/>
    <s v="Moderate/Independent"/>
    <s v="$30,000 to $49,999"/>
  </r>
  <r>
    <n v="315"/>
    <s v="rid-Ve904j4XQoWAjchN8nwzFA"/>
    <s v="United States"/>
    <n v="55"/>
    <s v="55+ years"/>
    <s v="Female"/>
    <s v="Northeast"/>
    <x v="0"/>
    <x v="3"/>
    <x v="3"/>
    <s v="Moderna NIAID"/>
    <n v="1"/>
    <s v="Yes"/>
    <s v="After receiving a COVID-19 vaccination"/>
    <n v="1"/>
    <s v="One"/>
    <s v="No"/>
    <s v="Caucasian / White"/>
    <m/>
    <s v="Single"/>
    <m/>
    <s v="Associate’s degree"/>
    <s v="Moderate/Independent"/>
    <s v="Under $30,000"/>
  </r>
  <r>
    <n v="316"/>
    <s v="rid-evyNceNgRlGUuS29C-Tpyg"/>
    <s v="United States"/>
    <n v="35"/>
    <s v="35-44 years"/>
    <s v="Male"/>
    <s v="West"/>
    <x v="1"/>
    <x v="4"/>
    <x v="4"/>
    <m/>
    <n v="0"/>
    <s v="No"/>
    <m/>
    <n v="0"/>
    <m/>
    <s v="No"/>
    <s v="Asian"/>
    <m/>
    <s v="Single"/>
    <m/>
    <s v="Post-Graduate degree"/>
    <s v="Slightly Liberal"/>
    <s v="$200,000 or more"/>
  </r>
  <r>
    <n v="317"/>
    <s v="rid-cSr51xOlQyu9wso0LLtJSg"/>
    <s v="United States"/>
    <n v="18"/>
    <s v="18-24 years"/>
    <s v="Female"/>
    <s v="Midwest"/>
    <x v="1"/>
    <x v="4"/>
    <x v="4"/>
    <m/>
    <n v="0"/>
    <s v="No"/>
    <m/>
    <n v="0"/>
    <m/>
    <s v="No"/>
    <s v="American Indian or Alaskan Native"/>
    <m/>
    <s v="Married/Partnership"/>
    <m/>
    <s v="Some college"/>
    <s v="Moderate/Independent"/>
    <s v="$30,000 to $49,999"/>
  </r>
  <r>
    <n v="318"/>
    <s v="rid-BZqhbkfDQ2-Q13NLX160aA"/>
    <s v="United States"/>
    <n v="55"/>
    <s v="55+ years"/>
    <s v="Female"/>
    <s v="South"/>
    <x v="0"/>
    <x v="0"/>
    <x v="0"/>
    <s v="Pfizer-BioNTech"/>
    <n v="0"/>
    <s v="No"/>
    <m/>
    <n v="0"/>
    <m/>
    <s v="No"/>
    <s v="Caucasian / White"/>
    <m/>
    <s v="Single, Spouse Deceased"/>
    <m/>
    <s v="Bachelor’s degree"/>
    <s v="Conservative"/>
    <s v="$50,000 to $99,999"/>
  </r>
  <r>
    <n v="321"/>
    <s v="rid-MZO1DCUfT_m068fbtY_lLg"/>
    <s v="United States"/>
    <n v="55"/>
    <s v="55+ years"/>
    <s v="Male"/>
    <s v="Midwest"/>
    <x v="1"/>
    <x v="4"/>
    <x v="4"/>
    <m/>
    <n v="0"/>
    <s v="No"/>
    <m/>
    <n v="0"/>
    <m/>
    <s v="No"/>
    <s v="Black / African American"/>
    <m/>
    <s v="Single"/>
    <m/>
    <s v="High School Diploma"/>
    <s v="Moderate/Independent"/>
    <s v="Under $30,000"/>
  </r>
  <r>
    <n v="322"/>
    <s v="rid-QuasZnn6R6iTPrhkbXazIQ"/>
    <s v="United States"/>
    <n v="18"/>
    <s v="18-24 years"/>
    <s v="Male"/>
    <s v="South"/>
    <x v="0"/>
    <x v="3"/>
    <x v="3"/>
    <s v="Pfizer-BioNTech"/>
    <n v="0"/>
    <s v="No"/>
    <m/>
    <n v="0"/>
    <m/>
    <s v="Unsure"/>
    <s v="Caucasian / White"/>
    <m/>
    <s v="Single"/>
    <m/>
    <s v="High School Diploma"/>
    <s v="Slightly Conservative"/>
    <s v="Under $30,000"/>
  </r>
  <r>
    <n v="323"/>
    <s v="rid-hPY1D4hQScSHSBtgl9lDKA"/>
    <s v="United States"/>
    <n v="18"/>
    <s v="18-24 years"/>
    <s v="Female"/>
    <s v="Midwest"/>
    <x v="0"/>
    <x v="3"/>
    <x v="3"/>
    <s v="Moderna NIAID"/>
    <n v="1"/>
    <s v="Yes"/>
    <s v="Unsure"/>
    <n v="2"/>
    <s v="Two"/>
    <s v="Yes"/>
    <s v="Caucasian / White"/>
    <m/>
    <s v="Single, Spouse Deceased"/>
    <m/>
    <s v="Some High School"/>
    <s v="Extremely Liberal"/>
    <s v="Under $30,000"/>
  </r>
  <r>
    <n v="324"/>
    <s v="rid-nJ3z-UuwTyKSbWBgIifVKw"/>
    <s v="United States"/>
    <n v="18"/>
    <s v="18-24 years"/>
    <s v="Female"/>
    <s v="West"/>
    <x v="0"/>
    <x v="3"/>
    <x v="3"/>
    <s v="Pfizer-BioNTech"/>
    <n v="1"/>
    <s v="Yes"/>
    <s v="After receiving a COVID-19 vaccination"/>
    <n v="1"/>
    <s v="One"/>
    <s v="No"/>
    <s v="Asian"/>
    <m/>
    <s v="Single"/>
    <m/>
    <s v="Bachelor’s degree"/>
    <s v="Slightly Liberal"/>
    <s v="$100,000 to $149,999"/>
  </r>
  <r>
    <n v="325"/>
    <s v="rid-lEpi9QYeRauJpCjL5Dr_Aw"/>
    <s v="United States"/>
    <n v="18"/>
    <s v="18-24 years"/>
    <s v="Female"/>
    <s v="South"/>
    <x v="1"/>
    <x v="4"/>
    <x v="4"/>
    <m/>
    <n v="0"/>
    <s v="No"/>
    <m/>
    <n v="0"/>
    <m/>
    <s v="Yes"/>
    <s v="Black / African American"/>
    <m/>
    <s v="Single"/>
    <m/>
    <s v="Some college"/>
    <s v="Liberal"/>
    <s v="Under $30,000"/>
  </r>
  <r>
    <n v="327"/>
    <s v="rid-4pftbu0rSSaODhkQg4Daog"/>
    <s v="United States"/>
    <n v="18"/>
    <s v="18-24 years"/>
    <s v="Female"/>
    <s v="Midwest"/>
    <x v="0"/>
    <x v="0"/>
    <x v="0"/>
    <s v="Pfizer-BioNTech"/>
    <n v="0"/>
    <s v="No"/>
    <m/>
    <n v="0"/>
    <m/>
    <s v="Yes"/>
    <s v="Black / African American"/>
    <m/>
    <s v="Single"/>
    <m/>
    <s v="High School Diploma"/>
    <s v="Moderate/Independent"/>
    <s v="$100,000 to $149,999"/>
  </r>
  <r>
    <n v="328"/>
    <s v="rid-2Z8gokNLRJiW_4NJ9SoXkA"/>
    <s v="United States"/>
    <n v="18"/>
    <s v="18-24 years"/>
    <s v="Male"/>
    <s v="South"/>
    <x v="1"/>
    <x v="4"/>
    <x v="4"/>
    <m/>
    <n v="0"/>
    <s v="No"/>
    <m/>
    <n v="0"/>
    <m/>
    <s v="No"/>
    <s v="American Indian or Alaskan Native"/>
    <m/>
    <s v="Single"/>
    <m/>
    <s v="High School Diploma"/>
    <s v="Moderate/Independent"/>
    <s v="Under $30,000"/>
  </r>
  <r>
    <n v="329"/>
    <s v="rid-dFw5IV8YQjKKJJ-VSZRp8A"/>
    <s v="United States"/>
    <n v="45"/>
    <s v="45-54 years"/>
    <s v="Female"/>
    <s v="Northeast"/>
    <x v="0"/>
    <x v="4"/>
    <x v="6"/>
    <s v="Moderna NIAID"/>
    <n v="0"/>
    <s v="No"/>
    <m/>
    <n v="0"/>
    <m/>
    <s v="Yes"/>
    <s v="Caucasian / White"/>
    <m/>
    <s v="Single"/>
    <m/>
    <s v="High School Diploma"/>
    <s v="Liberal"/>
    <s v="Under $30,000"/>
  </r>
  <r>
    <n v="331"/>
    <s v="rid-J7er7aqQScqZ7B2ZhbsnIg"/>
    <s v="United States"/>
    <n v="18"/>
    <s v="18-24 years"/>
    <s v="Female"/>
    <s v="Midwest"/>
    <x v="0"/>
    <x v="0"/>
    <x v="0"/>
    <s v="Pfizer-BioNTech"/>
    <n v="1"/>
    <s v="Yes"/>
    <s v="Unsure"/>
    <n v="0"/>
    <s v="Unsure"/>
    <s v="No"/>
    <s v="Caucasian / White"/>
    <m/>
    <s v="Single"/>
    <m/>
    <s v="Some college"/>
    <s v="Extremely Liberal"/>
    <s v="$200,000 or more"/>
  </r>
  <r>
    <n v="332"/>
    <s v="rid-ytnyO070RVCgoVuVs0KqBQ"/>
    <s v="United States"/>
    <n v="18"/>
    <s v="18-24 years"/>
    <s v="Male"/>
    <s v="South"/>
    <x v="0"/>
    <x v="5"/>
    <x v="5"/>
    <s v="Moderna NIAID"/>
    <n v="0"/>
    <s v="No"/>
    <m/>
    <n v="0"/>
    <m/>
    <s v="Yes"/>
    <s v="Caucasian / White"/>
    <m/>
    <s v="Married/Partnership"/>
    <m/>
    <s v="Bachelor’s degree"/>
    <s v="Slightly Liberal"/>
    <s v="$100,000 to $149,999"/>
  </r>
  <r>
    <n v="333"/>
    <s v="rid-xugAWg6iSRq-4X2az1XzOg"/>
    <s v="United States"/>
    <n v="18"/>
    <s v="18-24 years"/>
    <s v="Male"/>
    <s v="West"/>
    <x v="0"/>
    <x v="2"/>
    <x v="2"/>
    <s v="Astra Zeneca"/>
    <n v="0"/>
    <s v="No"/>
    <m/>
    <n v="0"/>
    <m/>
    <s v="No"/>
    <s v="Asian"/>
    <m/>
    <s v="Single"/>
    <m/>
    <s v="Some college"/>
    <s v="Liberal"/>
    <s v="$30,000 to $49,999"/>
  </r>
  <r>
    <n v="334"/>
    <s v="rid-zaJkkWNQT9ifQ0WEVSAf8g"/>
    <s v="United States"/>
    <n v="18"/>
    <s v="18-24 years"/>
    <s v="Female"/>
    <s v="Midwest"/>
    <x v="0"/>
    <x v="3"/>
    <x v="3"/>
    <s v="Moderna NIAID"/>
    <n v="0"/>
    <s v="No"/>
    <m/>
    <n v="0"/>
    <m/>
    <s v="No"/>
    <s v="Caucasian / White"/>
    <m/>
    <s v="Single"/>
    <m/>
    <s v="Post-Graduate degree"/>
    <s v="Conservative"/>
    <s v="$50,000 to $99,999"/>
  </r>
  <r>
    <n v="335"/>
    <s v="rid-8zvFEVrHS9-r5wmWBDdyXQ"/>
    <s v="United States"/>
    <n v="18"/>
    <s v="18-24 years"/>
    <s v="Female"/>
    <s v="South"/>
    <x v="1"/>
    <x v="4"/>
    <x v="4"/>
    <m/>
    <n v="1"/>
    <s v="Yes"/>
    <m/>
    <n v="1"/>
    <s v="One"/>
    <s v="No"/>
    <s v="Caucasian / White"/>
    <m/>
    <s v="Single, Spouse Deceased"/>
    <m/>
    <s v="High School Diploma"/>
    <s v="Slightly Conservative"/>
    <s v="$50,000 to $99,999"/>
  </r>
  <r>
    <n v="338"/>
    <s v="rid-Fry3CtQyQpe6sAYaekAj2w"/>
    <s v="United States"/>
    <n v="18"/>
    <s v="18-24 years"/>
    <s v="Female"/>
    <s v="Midwest"/>
    <x v="0"/>
    <x v="5"/>
    <x v="5"/>
    <s v="Pfizer-BioNTech"/>
    <n v="0"/>
    <s v="No"/>
    <m/>
    <n v="0"/>
    <m/>
    <s v="No"/>
    <s v="Black / African American"/>
    <m/>
    <s v="Single"/>
    <m/>
    <s v="Some college"/>
    <s v="Moderate/Independent"/>
    <s v="$30,000 to $49,999"/>
  </r>
  <r>
    <n v="339"/>
    <s v="rid-xtDNO4t3RJ2yznS2P4iLWw"/>
    <s v="United States"/>
    <n v="18"/>
    <s v="18-24 years"/>
    <s v="Female"/>
    <s v="Northeast"/>
    <x v="0"/>
    <x v="0"/>
    <x v="0"/>
    <s v="Pfizer-BioNTech"/>
    <n v="1"/>
    <s v="Yes"/>
    <s v="After receiving a COVID-19 vaccination"/>
    <n v="1"/>
    <s v="One"/>
    <s v="Yes"/>
    <s v="Black / African American"/>
    <m/>
    <s v="Single, Spouse Deceased"/>
    <m/>
    <s v="Associate’s degree"/>
    <s v="Slightly Liberal"/>
    <s v="$50,000 to $99,999"/>
  </r>
  <r>
    <n v="340"/>
    <s v="rid-F1LKhkf8Q12vawBXE6-I1Q"/>
    <s v="United States"/>
    <n v="55"/>
    <s v="55+ years"/>
    <s v="Male"/>
    <s v="South"/>
    <x v="0"/>
    <x v="0"/>
    <x v="0"/>
    <s v="Moderna NIAID"/>
    <n v="1"/>
    <s v="Yes"/>
    <s v="Before receiving a COVID-19 vaccination"/>
    <n v="1"/>
    <s v="One"/>
    <s v="No"/>
    <s v="Caucasian / White"/>
    <m/>
    <s v="Single, Spouse Deceased"/>
    <m/>
    <s v="High School Diploma"/>
    <s v="Extremely Conservative"/>
    <s v="$30,000 to $49,999"/>
  </r>
  <r>
    <n v="341"/>
    <s v="rid-zvGYwxvrQLm31WiNJxviwQ"/>
    <s v="United States"/>
    <n v="18"/>
    <s v="18-24 years"/>
    <s v="Female"/>
    <s v="Midwest"/>
    <x v="1"/>
    <x v="4"/>
    <x v="4"/>
    <m/>
    <n v="1"/>
    <s v="Yes"/>
    <m/>
    <n v="1"/>
    <s v="One"/>
    <s v="No"/>
    <s v="Caucasian / White"/>
    <m/>
    <s v="Married/Partnership"/>
    <m/>
    <s v="Associate’s degree"/>
    <s v="Conservative"/>
    <s v="$100,000 to $149,999"/>
  </r>
  <r>
    <n v="342"/>
    <s v="rid-axDQihOiSSahXd6jDKu-_Q"/>
    <s v="United States"/>
    <n v="55"/>
    <s v="55+ years"/>
    <s v="Male"/>
    <s v="South"/>
    <x v="0"/>
    <x v="1"/>
    <x v="1"/>
    <s v="Moderna NIAID"/>
    <n v="1"/>
    <s v="Yes"/>
    <s v="Before receiving a COVID-19 vaccination"/>
    <n v="1"/>
    <s v="One"/>
    <s v="Yes"/>
    <s v="Caucasian / White"/>
    <m/>
    <s v="Single"/>
    <m/>
    <s v="Bachelor’s degree"/>
    <s v="Extremely Liberal"/>
    <s v="$30,000 to $49,999"/>
  </r>
  <r>
    <n v="343"/>
    <s v="rid-WqblAjfnTWW7a1zzXs39FA"/>
    <s v="United States"/>
    <n v="18"/>
    <s v="18-24 years"/>
    <s v="Male"/>
    <s v="South"/>
    <x v="0"/>
    <x v="1"/>
    <x v="1"/>
    <s v="Pfizer-BioNTech"/>
    <n v="1"/>
    <s v="Yes"/>
    <s v="After receiving a COVID-19 vaccination"/>
    <n v="1"/>
    <s v="One"/>
    <s v="Yes"/>
    <s v="Caucasian / White"/>
    <m/>
    <s v="Single"/>
    <m/>
    <s v="Some college"/>
    <s v="Slightly Conservative"/>
    <s v="Under $30,000"/>
  </r>
  <r>
    <n v="344"/>
    <s v="rid-ug-jfrg4TrGGlpuAcRIW7Q"/>
    <s v="United States"/>
    <n v="18"/>
    <s v="18-24 years"/>
    <s v="Non-binary"/>
    <s v="West"/>
    <x v="0"/>
    <x v="0"/>
    <x v="0"/>
    <s v="Astra Zeneca"/>
    <n v="0"/>
    <s v="No"/>
    <m/>
    <n v="0"/>
    <m/>
    <s v="Yes"/>
    <s v="Caucasian / White"/>
    <m/>
    <s v="Married/Partnership"/>
    <m/>
    <s v="High School Diploma"/>
    <s v="Extremely Liberal"/>
    <s v="$30,000 to $49,999"/>
  </r>
  <r>
    <n v="345"/>
    <s v="rid-XImdnVDBStSXIUZO-K9Awg"/>
    <s v="United States"/>
    <n v="55"/>
    <s v="55+ years"/>
    <s v="Female"/>
    <s v="South"/>
    <x v="0"/>
    <x v="5"/>
    <x v="5"/>
    <s v="Moderna NIAID"/>
    <n v="1"/>
    <s v="Yes"/>
    <s v="After receiving a COVID-19 vaccination"/>
    <n v="2"/>
    <s v="Two"/>
    <s v="Unsure"/>
    <s v="Caucasian / White"/>
    <m/>
    <s v="Single, Spouse Deceased"/>
    <m/>
    <s v="Some High School"/>
    <s v="Extremely Conservative"/>
    <s v="Under $30,000"/>
  </r>
  <r>
    <n v="346"/>
    <s v="rid-FrZNfWKcQbepvxszXmTIdg"/>
    <s v="United States"/>
    <n v="45"/>
    <s v="45-54 years"/>
    <s v="Female"/>
    <s v="West"/>
    <x v="1"/>
    <x v="4"/>
    <x v="4"/>
    <m/>
    <n v="0"/>
    <s v="No"/>
    <m/>
    <n v="0"/>
    <m/>
    <s v="No"/>
    <s v="Caucasian / White"/>
    <m/>
    <s v="Married/Partnership"/>
    <m/>
    <s v="Bachelor’s degree"/>
    <s v="Extremely Conservative"/>
    <s v="$200,000 or more"/>
  </r>
  <r>
    <n v="347"/>
    <s v="rid-gxCP_--LSdmphxURnR_mew"/>
    <s v="United States"/>
    <n v="55"/>
    <s v="55+ years"/>
    <s v="Female"/>
    <s v="South"/>
    <x v="0"/>
    <x v="5"/>
    <x v="5"/>
    <s v="Johnson &amp; Johnson’s Janssen"/>
    <n v="0"/>
    <s v="No"/>
    <m/>
    <n v="0"/>
    <m/>
    <s v="No"/>
    <s v="Caucasian / White"/>
    <m/>
    <s v="Married/Partnership"/>
    <m/>
    <s v="High School Diploma"/>
    <s v="Extremely Conservative"/>
    <s v="$50,000 to $99,999"/>
  </r>
  <r>
    <n v="348"/>
    <s v="rid-A7Yte76ZQ9KGqN17n_VhcA"/>
    <s v="United States"/>
    <n v="18"/>
    <s v="18-24 years"/>
    <s v="Female"/>
    <s v="Midwest"/>
    <x v="0"/>
    <x v="5"/>
    <x v="5"/>
    <s v="Astra Zeneca"/>
    <n v="1"/>
    <s v="Yes"/>
    <s v="After receiving a COVID-19 vaccination"/>
    <n v="2"/>
    <s v="Two"/>
    <s v="No"/>
    <s v="Caucasian / White"/>
    <m/>
    <s v="Married/Partnership"/>
    <m/>
    <s v="High School Diploma"/>
    <s v="Conservative"/>
    <s v="$50,000 to $99,999"/>
  </r>
  <r>
    <n v="349"/>
    <s v="rid-tcvj4IdKRkOl1-dCws2wEw"/>
    <s v="United States"/>
    <n v="18"/>
    <s v="18-24 years"/>
    <s v="Female"/>
    <s v="Northeast"/>
    <x v="0"/>
    <x v="3"/>
    <x v="3"/>
    <s v="Pfizer-BioNTech"/>
    <n v="0"/>
    <s v="No"/>
    <m/>
    <n v="0"/>
    <m/>
    <s v="Yes"/>
    <s v="Black / African American"/>
    <m/>
    <s v="Single"/>
    <m/>
    <s v="Bachelor’s degree"/>
    <s v="Extremely Liberal"/>
    <s v="$30,000 to $49,999"/>
  </r>
  <r>
    <n v="351"/>
    <s v="rid-M9_xoNVbQeyUWVIf3kRyRQ"/>
    <s v="United States"/>
    <n v="18"/>
    <s v="18-24 years"/>
    <s v="Female"/>
    <s v="Midwest"/>
    <x v="1"/>
    <x v="4"/>
    <x v="4"/>
    <m/>
    <n v="0"/>
    <s v="No"/>
    <m/>
    <n v="0"/>
    <m/>
    <s v="Yes"/>
    <s v="Caucasian / White"/>
    <m/>
    <s v="Separated/Divorced"/>
    <m/>
    <s v="High School Diploma"/>
    <s v="Extremely Conservative"/>
    <s v="Under $30,000"/>
  </r>
  <r>
    <n v="352"/>
    <s v="rid-5VSZ7eO1RhW3kSe6dD6f_g"/>
    <s v="United States"/>
    <n v="18"/>
    <s v="18-24 years"/>
    <s v="Female"/>
    <s v="South"/>
    <x v="0"/>
    <x v="3"/>
    <x v="3"/>
    <s v="Pfizer-BioNTech"/>
    <n v="0"/>
    <s v="No"/>
    <m/>
    <n v="0"/>
    <m/>
    <s v="Yes"/>
    <s v="Prefer not to say"/>
    <m/>
    <s v="Single"/>
    <m/>
    <s v="Some college"/>
    <s v="Liberal"/>
    <s v="Under $30,000"/>
  </r>
  <r>
    <n v="353"/>
    <s v="rid-2j61zdouRZ-AHIglpfyNCQ"/>
    <s v="United States"/>
    <n v="55"/>
    <s v="55+ years"/>
    <s v="Female"/>
    <s v="South"/>
    <x v="1"/>
    <x v="4"/>
    <x v="4"/>
    <m/>
    <n v="0"/>
    <s v="No"/>
    <m/>
    <n v="0"/>
    <m/>
    <s v="No"/>
    <s v="Asian"/>
    <m/>
    <s v="Married/Partnership"/>
    <m/>
    <s v="Bachelor’s degree"/>
    <s v="Extremely Conservative"/>
    <s v="$50,000 to $99,999"/>
  </r>
  <r>
    <n v="354"/>
    <s v="rid-Xv4t5dSsQT6VbR_V36yvIg"/>
    <s v="United States"/>
    <n v="55"/>
    <s v="55+ years"/>
    <s v="Female"/>
    <s v="South"/>
    <x v="0"/>
    <x v="0"/>
    <x v="0"/>
    <s v="Pfizer-BioNTech"/>
    <n v="0"/>
    <s v="No"/>
    <m/>
    <n v="0"/>
    <m/>
    <s v="Unsure"/>
    <s v="Caucasian / White"/>
    <m/>
    <s v="Single, Spouse Deceased"/>
    <m/>
    <s v="Associate’s degree"/>
    <s v="Conservative"/>
    <s v="$50,000 to $99,999"/>
  </r>
  <r>
    <n v="355"/>
    <s v="rid-bR5YXNT-RIe3lHXgFPu5sw"/>
    <s v="United States"/>
    <n v="55"/>
    <s v="55+ years"/>
    <s v="Male"/>
    <s v="Northeast"/>
    <x v="0"/>
    <x v="1"/>
    <x v="1"/>
    <s v="Pfizer-BioNTech"/>
    <n v="1"/>
    <s v="Yes"/>
    <s v="After receiving a COVID-19 vaccination"/>
    <n v="3"/>
    <s v="Three"/>
    <s v="No"/>
    <s v="Caucasian / White"/>
    <m/>
    <s v="Married/Partnership"/>
    <m/>
    <s v="Bachelor’s degree"/>
    <s v="Conservative"/>
    <s v="$100,000 to $149,999"/>
  </r>
  <r>
    <n v="356"/>
    <s v="rid-FbKN95D5RF682WBrHZuHng"/>
    <s v="United States"/>
    <n v="55"/>
    <s v="55+ years"/>
    <s v="Female"/>
    <s v="West"/>
    <x v="0"/>
    <x v="1"/>
    <x v="1"/>
    <s v="Moderna NIAID"/>
    <n v="0"/>
    <s v="No"/>
    <m/>
    <n v="0"/>
    <m/>
    <s v="Yes"/>
    <s v="Caucasian / White"/>
    <m/>
    <s v="Single"/>
    <m/>
    <s v="Post-Graduate degree"/>
    <s v="Slightly Liberal"/>
    <s v="$50,000 to $99,999"/>
  </r>
  <r>
    <n v="357"/>
    <s v="rid-3vwyvvwKT7qCHUlPp_yA8w"/>
    <s v="United States"/>
    <n v="55"/>
    <s v="55+ years"/>
    <s v="Female"/>
    <s v="South"/>
    <x v="0"/>
    <x v="1"/>
    <x v="1"/>
    <s v="Moderna NIAID"/>
    <n v="1"/>
    <s v="Yes"/>
    <s v="After receiving a COVID-19 vaccination"/>
    <n v="1"/>
    <s v="One"/>
    <s v="Yes"/>
    <s v="Caucasian / White"/>
    <m/>
    <s v="Single"/>
    <m/>
    <s v="Some High School"/>
    <s v="Extremely Liberal"/>
    <s v="Under $30,000"/>
  </r>
  <r>
    <n v="358"/>
    <s v="rid-ypWk5-kBSOeD6AR4yZ1CkQ"/>
    <s v="United States"/>
    <n v="55"/>
    <s v="55+ years"/>
    <s v="Female"/>
    <s v="West"/>
    <x v="1"/>
    <x v="4"/>
    <x v="4"/>
    <m/>
    <n v="0"/>
    <s v="No"/>
    <m/>
    <n v="0"/>
    <m/>
    <s v="Unsure"/>
    <s v="Caucasian / White"/>
    <m/>
    <s v="Separated/Divorced"/>
    <m/>
    <s v="Some college"/>
    <s v="Moderate/Independent"/>
    <s v="Under $30,000"/>
  </r>
  <r>
    <n v="360"/>
    <s v="rid-hVzA-cFeQXCZa2S4o2PM1g"/>
    <s v="United States"/>
    <n v="18"/>
    <s v="18-24 years"/>
    <s v="Female"/>
    <s v="South"/>
    <x v="0"/>
    <x v="0"/>
    <x v="0"/>
    <s v="Pfizer-BioNTech"/>
    <n v="1"/>
    <s v="Yes"/>
    <s v="After receiving a COVID-19 vaccination"/>
    <n v="1"/>
    <s v="One"/>
    <s v="Yes"/>
    <s v="Spanish, Hispanic or Latino origin"/>
    <m/>
    <s v="Married/Partnership"/>
    <m/>
    <s v="Post-Graduate degree"/>
    <s v="Slightly Conservative"/>
    <s v="$100,000 to $149,999"/>
  </r>
  <r>
    <n v="361"/>
    <s v="rid-1fo3UASlRya_ucSIBJ6YLA"/>
    <s v="United States"/>
    <n v="55"/>
    <s v="55+ years"/>
    <s v="Female"/>
    <s v="Midwest"/>
    <x v="0"/>
    <x v="0"/>
    <x v="0"/>
    <s v="Pfizer-BioNTech"/>
    <n v="0"/>
    <s v="No"/>
    <m/>
    <n v="0"/>
    <m/>
    <s v="Unsure"/>
    <s v="Caucasian / White"/>
    <m/>
    <s v="Other: (Please specify)"/>
    <s v="widowed"/>
    <s v="Post-Graduate degree"/>
    <s v="Extremely Conservative"/>
    <s v="$100,000 to $149,999"/>
  </r>
  <r>
    <n v="363"/>
    <s v="rid-bmG2UbwzTC61VntBXBLZew"/>
    <s v="United States"/>
    <n v="18"/>
    <s v="18-24 years"/>
    <s v="Female"/>
    <s v="West"/>
    <x v="0"/>
    <x v="0"/>
    <x v="0"/>
    <s v="Pfizer-BioNTech"/>
    <n v="0"/>
    <s v="No"/>
    <m/>
    <n v="0"/>
    <m/>
    <s v="Yes"/>
    <s v="Asian"/>
    <m/>
    <s v="Married/Partnership"/>
    <m/>
    <s v="Some college"/>
    <s v="Extremely Liberal"/>
    <s v="$30,000 to $49,999"/>
  </r>
  <r>
    <n v="364"/>
    <s v="rid-fQlvpbfGRV2H_9S99U_uGg"/>
    <s v="United States"/>
    <n v="18"/>
    <s v="18-24 years"/>
    <s v="Male"/>
    <s v="Northeast"/>
    <x v="0"/>
    <x v="0"/>
    <x v="0"/>
    <s v="Pfizer-BioNTech"/>
    <n v="1"/>
    <s v="Yes"/>
    <s v="Before receiving a COVID-19 vaccination"/>
    <n v="1"/>
    <s v="One"/>
    <s v="Yes"/>
    <s v="Spanish, Hispanic or Latino origin"/>
    <m/>
    <s v="Married/Partnership"/>
    <m/>
    <s v="Some college"/>
    <s v="Moderate/Independent"/>
    <s v="Under $30,000"/>
  </r>
  <r>
    <n v="367"/>
    <s v="rid-zSRWd957ROeoxeATg2rypA"/>
    <s v="United States"/>
    <n v="18"/>
    <s v="18-24 years"/>
    <s v="Female"/>
    <s v="Midwest"/>
    <x v="0"/>
    <x v="3"/>
    <x v="3"/>
    <s v="Pfizer-BioNTech"/>
    <n v="1"/>
    <s v="Yes"/>
    <s v="Before receiving a COVID-19 vaccination"/>
    <n v="1"/>
    <s v="One"/>
    <s v="Yes"/>
    <s v="Asian"/>
    <m/>
    <s v="Married/Partnership"/>
    <m/>
    <s v="Bachelor’s degree"/>
    <s v="Extremely Liberal"/>
    <s v="$50,000 to $99,999"/>
  </r>
  <r>
    <n v="368"/>
    <s v="rid-qxTACJQ3TL2uhFFue2La4w"/>
    <s v="United States"/>
    <n v="55"/>
    <s v="55+ years"/>
    <s v="Female"/>
    <s v="South"/>
    <x v="0"/>
    <x v="0"/>
    <x v="0"/>
    <s v="Moderna NIAID"/>
    <n v="1"/>
    <s v="Yes"/>
    <s v="After receiving a COVID-19 vaccination"/>
    <n v="1"/>
    <s v="One"/>
    <s v="Unsure"/>
    <s v="Caucasian / White"/>
    <m/>
    <s v="Separated/Divorced"/>
    <m/>
    <s v="Some college"/>
    <s v="Moderate/Independent"/>
    <s v="Under $30,000"/>
  </r>
  <r>
    <n v="369"/>
    <s v="rid-oQqRMlR2Tb6Bkr-RONzK9w"/>
    <s v="United States"/>
    <n v="55"/>
    <s v="55+ years"/>
    <s v="Female"/>
    <s v="Northeast"/>
    <x v="0"/>
    <x v="0"/>
    <x v="0"/>
    <s v="Moderna NIAID"/>
    <n v="0"/>
    <s v="No"/>
    <m/>
    <n v="0"/>
    <m/>
    <s v="Unsure"/>
    <s v="Caucasian / White"/>
    <m/>
    <s v="Married/Partnership"/>
    <m/>
    <s v="Some college"/>
    <s v="Moderate/Independent"/>
    <s v="$50,000 to $99,999"/>
  </r>
  <r>
    <n v="370"/>
    <s v="rid-wjCpzWrmSwmlJI3UsVjU1w"/>
    <s v="United States"/>
    <n v="55"/>
    <s v="55+ years"/>
    <s v="Female"/>
    <s v="South"/>
    <x v="0"/>
    <x v="0"/>
    <x v="0"/>
    <s v="Pfizer-BioNTech"/>
    <n v="0"/>
    <s v="No"/>
    <m/>
    <n v="0"/>
    <m/>
    <s v="No"/>
    <s v="Caucasian / White"/>
    <m/>
    <s v="Married/Partnership"/>
    <m/>
    <s v="Some college"/>
    <s v="Conservative"/>
    <s v="$30,000 to $49,999"/>
  </r>
  <r>
    <n v="371"/>
    <s v="rid-3BoOBHldRiiR8nboppwAuA"/>
    <s v="United States"/>
    <n v="55"/>
    <s v="55+ years"/>
    <s v="Female"/>
    <s v="West"/>
    <x v="0"/>
    <x v="2"/>
    <x v="2"/>
    <s v="Pfizer-BioNTech"/>
    <n v="0"/>
    <s v="No"/>
    <m/>
    <n v="0"/>
    <m/>
    <s v="Yes"/>
    <s v="Caucasian / White"/>
    <m/>
    <s v="Single"/>
    <m/>
    <s v="Bachelor’s degree"/>
    <s v="Extremely Liberal"/>
    <s v="Under $30,000"/>
  </r>
  <r>
    <n v="372"/>
    <s v="rid-XQIIbud_Q4qtpADqS4_vOw"/>
    <s v="United States"/>
    <n v="55"/>
    <s v="55+ years"/>
    <s v="Female"/>
    <s v="Midwest"/>
    <x v="1"/>
    <x v="4"/>
    <x v="4"/>
    <m/>
    <n v="0"/>
    <s v="No"/>
    <m/>
    <n v="0"/>
    <m/>
    <s v="No"/>
    <s v="Caucasian / White"/>
    <m/>
    <s v="Married/Partnership"/>
    <m/>
    <s v="Some college"/>
    <s v="Slightly Conservative"/>
    <s v="$50,000 to $99,999"/>
  </r>
  <r>
    <n v="373"/>
    <s v="rid-0fx2VWe1Ttui13o1lccvXg"/>
    <s v="United States"/>
    <n v="45"/>
    <s v="45-54 years"/>
    <s v="Female"/>
    <s v="South"/>
    <x v="0"/>
    <x v="5"/>
    <x v="5"/>
    <s v="Pfizer-BioNTech"/>
    <n v="1"/>
    <s v="Yes"/>
    <s v="Before receiving a COVID-19 vaccination"/>
    <n v="1"/>
    <s v="One"/>
    <s v="No"/>
    <s v="Caucasian / White"/>
    <m/>
    <s v="Married/Partnership"/>
    <m/>
    <s v="High School Diploma"/>
    <s v="Extremely Conservative"/>
    <s v="Under $30,000"/>
  </r>
  <r>
    <n v="374"/>
    <s v="rid-x5WAjP76TlmGb5aQR4Bm7A"/>
    <s v="United States"/>
    <n v="35"/>
    <s v="35-44 years"/>
    <s v="Male"/>
    <s v="West"/>
    <x v="0"/>
    <x v="0"/>
    <x v="0"/>
    <s v="Pfizer-BioNTech"/>
    <n v="1"/>
    <s v="Yes"/>
    <s v="After receiving a COVID-19 vaccination"/>
    <n v="2"/>
    <s v="Two"/>
    <s v="Yes"/>
    <s v="Caucasian / White"/>
    <m/>
    <s v="Single"/>
    <m/>
    <s v="High School Diploma"/>
    <s v="Moderate/Independent"/>
    <s v="$50,000 to $99,999"/>
  </r>
  <r>
    <n v="375"/>
    <s v="rid-OnJRkXJvSGa1IN6UcHJokw"/>
    <s v="United States"/>
    <n v="35"/>
    <s v="35-44 years"/>
    <s v="Male"/>
    <s v="Midwest"/>
    <x v="0"/>
    <x v="3"/>
    <x v="3"/>
    <s v="Pfizer-BioNTech"/>
    <n v="0"/>
    <s v="No"/>
    <m/>
    <n v="0"/>
    <m/>
    <s v="No"/>
    <s v="Caucasian / White"/>
    <m/>
    <s v="Married/Partnership"/>
    <m/>
    <s v="Post-Graduate degree"/>
    <s v="Conservative"/>
    <s v="$50,000 to $99,999"/>
  </r>
  <r>
    <n v="376"/>
    <s v="rid-tNNPDufcRmeU1yPePvv3WQ"/>
    <s v="United States"/>
    <n v="35"/>
    <s v="35-44 years"/>
    <s v="Male"/>
    <s v="West"/>
    <x v="0"/>
    <x v="0"/>
    <x v="0"/>
    <s v="Pfizer-BioNTech"/>
    <n v="0"/>
    <s v="No"/>
    <m/>
    <n v="0"/>
    <m/>
    <s v="Unsure"/>
    <s v="Asian"/>
    <m/>
    <s v="Single"/>
    <m/>
    <s v="Bachelor’s degree"/>
    <s v="Slightly Conservative"/>
    <s v="$50,000 to $99,999"/>
  </r>
  <r>
    <n v="377"/>
    <s v="rid-r9H0Cwn6RuSWTJyAJ6ZhpQ"/>
    <s v="United States"/>
    <n v="35"/>
    <s v="35-44 years"/>
    <s v="Male"/>
    <s v="Northeast"/>
    <x v="0"/>
    <x v="3"/>
    <x v="3"/>
    <s v="Pfizer-BioNTech"/>
    <n v="1"/>
    <s v="Yes"/>
    <s v="Both before and after receiving a COVID-19 vaccination"/>
    <n v="1"/>
    <s v="One"/>
    <s v="No"/>
    <s v="Black / African American"/>
    <m/>
    <s v="Married/Partnership"/>
    <m/>
    <s v="Bachelor’s degree"/>
    <s v="Moderate/Independent"/>
    <s v="$50,000 to $99,999"/>
  </r>
  <r>
    <n v="379"/>
    <s v="rid-kRA07kQVR0uzZm0OPRzwpA"/>
    <s v="United States"/>
    <n v="35"/>
    <s v="35-44 years"/>
    <s v="Male"/>
    <s v="South"/>
    <x v="0"/>
    <x v="0"/>
    <x v="0"/>
    <s v="Pfizer-BioNTech"/>
    <n v="0"/>
    <s v="No"/>
    <m/>
    <n v="0"/>
    <m/>
    <s v="Unsure"/>
    <s v="Black / African American"/>
    <m/>
    <s v="Single"/>
    <m/>
    <s v="Some college"/>
    <s v="Moderate/Independent"/>
    <s v="$30,000 to $49,999"/>
  </r>
  <r>
    <n v="380"/>
    <s v="rid-1E4GeeFJSw2nfWLMghLkag"/>
    <s v="United States"/>
    <n v="35"/>
    <s v="35-44 years"/>
    <s v="Male"/>
    <s v="South"/>
    <x v="0"/>
    <x v="1"/>
    <x v="1"/>
    <s v="Pfizer-BioNTech"/>
    <n v="0"/>
    <s v="No"/>
    <m/>
    <n v="0"/>
    <m/>
    <s v="Yes"/>
    <s v="Caucasian / White"/>
    <m/>
    <s v="Single, Spouse Deceased"/>
    <m/>
    <s v="Bachelor’s degree"/>
    <s v="Conservative"/>
    <s v="$50,000 to $99,999"/>
  </r>
  <r>
    <n v="381"/>
    <s v="rid-7-WCvCidS1qB3lBsEcxKyA"/>
    <s v="United States"/>
    <n v="35"/>
    <s v="35-44 years"/>
    <s v="Male"/>
    <s v="West"/>
    <x v="1"/>
    <x v="4"/>
    <x v="4"/>
    <m/>
    <n v="0"/>
    <s v="No"/>
    <m/>
    <n v="0"/>
    <m/>
    <s v="No"/>
    <s v="Caucasian / White"/>
    <m/>
    <s v="Single"/>
    <m/>
    <s v="High School Diploma"/>
    <s v="Extremely Liberal"/>
    <s v="$30,000 to $49,999"/>
  </r>
  <r>
    <n v="382"/>
    <s v="rid-VgO6LpmaTQaDQ-yIrgN1_Q"/>
    <s v="United States"/>
    <n v="35"/>
    <s v="35-44 years"/>
    <s v="Male"/>
    <s v="South"/>
    <x v="0"/>
    <x v="5"/>
    <x v="5"/>
    <s v="Moderna NIAID"/>
    <n v="1"/>
    <s v="Yes"/>
    <s v="After receiving a COVID-19 vaccination"/>
    <n v="2"/>
    <s v="Two"/>
    <s v="Yes"/>
    <s v="Black / African American"/>
    <m/>
    <s v="Separated/Divorced"/>
    <m/>
    <s v="Associate’s degree"/>
    <s v="Slightly Liberal"/>
    <s v="$50,000 to $99,999"/>
  </r>
  <r>
    <n v="383"/>
    <s v="rid-ZXYbjHVpQEas365cZTAFeA"/>
    <s v="United States"/>
    <n v="35"/>
    <s v="35-44 years"/>
    <s v="Male"/>
    <s v="Midwest"/>
    <x v="0"/>
    <x v="0"/>
    <x v="0"/>
    <s v="Pfizer-BioNTech"/>
    <n v="0"/>
    <s v="No"/>
    <m/>
    <n v="0"/>
    <m/>
    <s v="Yes"/>
    <s v="Caucasian / White"/>
    <m/>
    <s v="Single, Spouse Deceased"/>
    <m/>
    <s v="High School Diploma"/>
    <s v="Extremely Conservative"/>
    <s v="$200,000 or more"/>
  </r>
  <r>
    <n v="384"/>
    <s v="rid-c9b0oy0_QNCZ-tQR35MRnw"/>
    <s v="United States"/>
    <n v="35"/>
    <s v="35-44 years"/>
    <s v="Male"/>
    <s v="Midwest"/>
    <x v="0"/>
    <x v="3"/>
    <x v="3"/>
    <s v="Pfizer-BioNTech"/>
    <n v="1"/>
    <s v="Yes"/>
    <s v="After receiving a COVID-19 vaccination"/>
    <n v="1"/>
    <s v="One"/>
    <s v="Yes"/>
    <s v="Asian"/>
    <m/>
    <s v="Married/Partnership"/>
    <m/>
    <s v="Some college"/>
    <s v="Liberal"/>
    <s v="$100,000 to $149,999"/>
  </r>
  <r>
    <n v="385"/>
    <s v="rid-7VpByIsoTTGlkewMLDZEMw"/>
    <s v="United States"/>
    <n v="45"/>
    <s v="45-54 years"/>
    <s v="Male"/>
    <s v="Northeast"/>
    <x v="0"/>
    <x v="0"/>
    <x v="0"/>
    <s v="Pfizer-BioNTech"/>
    <n v="0"/>
    <s v="No"/>
    <m/>
    <n v="0"/>
    <m/>
    <s v="Unsure"/>
    <s v="Caucasian / White"/>
    <m/>
    <s v="Married/Partnership"/>
    <m/>
    <s v="Post-Graduate degree"/>
    <s v="Conservative"/>
    <s v="$200,000 or more"/>
  </r>
  <r>
    <n v="386"/>
    <s v="rid-jadf172cRjylXAkXfYUiog"/>
    <s v="United States"/>
    <n v="35"/>
    <s v="35-44 years"/>
    <s v="Male"/>
    <s v="Midwest"/>
    <x v="0"/>
    <x v="3"/>
    <x v="3"/>
    <s v="Moderna NIAID"/>
    <n v="0"/>
    <s v="No"/>
    <m/>
    <n v="0"/>
    <m/>
    <s v="Yes"/>
    <s v="Black / African American"/>
    <m/>
    <s v="Single"/>
    <m/>
    <s v="Some college"/>
    <s v="Moderate/Independent"/>
    <s v="Under $30,000"/>
  </r>
  <r>
    <n v="387"/>
    <s v="rid-WLveVW5ZQz2AVvbQKZ2R9Q"/>
    <s v="United States"/>
    <n v="35"/>
    <s v="35-44 years"/>
    <s v="Male"/>
    <s v="South"/>
    <x v="0"/>
    <x v="3"/>
    <x v="3"/>
    <s v="Moderna NIAID"/>
    <n v="1"/>
    <s v="Yes"/>
    <s v="Before receiving a COVID-19 vaccination"/>
    <n v="1"/>
    <s v="One"/>
    <s v="Unsure"/>
    <s v="Black / African American"/>
    <m/>
    <s v="Married/Partnership"/>
    <m/>
    <s v="High School Diploma"/>
    <s v="Conservative"/>
    <s v="$50,000 to $99,999"/>
  </r>
  <r>
    <n v="388"/>
    <s v="rid-E6tmBWamRMWCoKvF8PSyhg"/>
    <s v="United States"/>
    <n v="35"/>
    <s v="35-44 years"/>
    <s v="Male"/>
    <s v="West"/>
    <x v="0"/>
    <x v="3"/>
    <x v="3"/>
    <s v="Pfizer-BioNTech"/>
    <n v="1"/>
    <s v="Yes"/>
    <s v="Before receiving a COVID-19 vaccination"/>
    <n v="4"/>
    <s v="Four or more"/>
    <s v="No"/>
    <s v="Caucasian / White"/>
    <m/>
    <s v="Married/Partnership"/>
    <m/>
    <s v="Post-Graduate degree"/>
    <s v="Moderate/Independent"/>
    <s v="$100,000 to $149,999"/>
  </r>
  <r>
    <n v="389"/>
    <s v="rid-dtq_KC9ZToCWb207w16Xrw"/>
    <s v="United States"/>
    <n v="35"/>
    <s v="35-44 years"/>
    <s v="Male"/>
    <s v="South"/>
    <x v="0"/>
    <x v="3"/>
    <x v="3"/>
    <s v="Pfizer-BioNTech"/>
    <n v="1"/>
    <s v="Yes"/>
    <s v="Both before and after receiving a COVID-19 vaccination"/>
    <n v="2"/>
    <s v="Two"/>
    <s v="Yes"/>
    <s v="Caucasian / White"/>
    <m/>
    <s v="Married/Partnership"/>
    <m/>
    <s v="Post-Graduate degree"/>
    <s v="Extremely Conservative"/>
    <s v="$150,000 to $199,999"/>
  </r>
  <r>
    <n v="390"/>
    <s v="rid-gI-AwV2dSJ2EP1LbtNEKwQ"/>
    <s v="United States"/>
    <n v="35"/>
    <s v="35-44 years"/>
    <s v="Male"/>
    <s v="South"/>
    <x v="0"/>
    <x v="0"/>
    <x v="0"/>
    <s v="Pfizer-BioNTech"/>
    <n v="0"/>
    <s v="No"/>
    <m/>
    <n v="0"/>
    <m/>
    <s v="Yes"/>
    <s v="Caucasian / White"/>
    <m/>
    <s v="Married/Partnership"/>
    <m/>
    <s v="Post-Graduate degree"/>
    <s v="Extremely Conservative"/>
    <s v="$200,000 or more"/>
  </r>
  <r>
    <n v="391"/>
    <s v="rid-BAq_AoyARgemZOBqKG7xfg"/>
    <s v="United States"/>
    <n v="35"/>
    <s v="35-44 years"/>
    <s v="Male"/>
    <s v="South"/>
    <x v="0"/>
    <x v="0"/>
    <x v="0"/>
    <s v="Johnson &amp; Johnson’s Janssen"/>
    <n v="1"/>
    <s v="Yes"/>
    <s v="Both before and after receiving a COVID-19 vaccination"/>
    <n v="3"/>
    <s v="Three"/>
    <s v="Yes"/>
    <s v="Caucasian / White"/>
    <m/>
    <s v="Married/Partnership"/>
    <m/>
    <s v="Post-Graduate degree"/>
    <s v="Extremely Liberal"/>
    <s v="$100,000 to $149,999"/>
  </r>
  <r>
    <n v="392"/>
    <s v="rid-HxKOse8DR8a7zm7Sxd6DhQ"/>
    <s v="United States"/>
    <n v="35"/>
    <s v="35-44 years"/>
    <s v="Male"/>
    <s v="South"/>
    <x v="0"/>
    <x v="2"/>
    <x v="2"/>
    <s v="Moderna NIAID"/>
    <n v="0"/>
    <s v="No"/>
    <m/>
    <n v="0"/>
    <m/>
    <s v="Yes"/>
    <s v="Caucasian / White"/>
    <m/>
    <s v="Married/Partnership"/>
    <m/>
    <s v="Some college"/>
    <s v="Moderate/Independent"/>
    <s v="$30,000 to $49,999"/>
  </r>
  <r>
    <n v="394"/>
    <s v="rid-ipgMZEJNRgCFYfiI_OiyVw"/>
    <s v="United States"/>
    <n v="35"/>
    <s v="35-44 years"/>
    <s v="Male"/>
    <s v="West"/>
    <x v="1"/>
    <x v="4"/>
    <x v="4"/>
    <m/>
    <n v="1"/>
    <s v="Yes"/>
    <m/>
    <n v="2"/>
    <s v="Two"/>
    <s v="No"/>
    <s v="Spanish, Hispanic or Latino origin"/>
    <m/>
    <s v="Married/Partnership"/>
    <m/>
    <s v="Bachelor’s degree"/>
    <s v="Conservative"/>
    <s v="$100,000 to $149,999"/>
  </r>
  <r>
    <n v="395"/>
    <s v="rid-RhHjueGYR_Gwx2HbBBsOkw"/>
    <s v="United States"/>
    <n v="35"/>
    <s v="35-44 years"/>
    <s v="Male"/>
    <s v="Northeast"/>
    <x v="0"/>
    <x v="5"/>
    <x v="5"/>
    <s v="Pfizer-BioNTech"/>
    <n v="1"/>
    <s v="Yes"/>
    <s v="After receiving a COVID-19 vaccination"/>
    <n v="2"/>
    <s v="Two"/>
    <s v="Yes"/>
    <s v="Spanish, Hispanic or Latino origin"/>
    <m/>
    <s v="Married/Partnership"/>
    <m/>
    <s v="High School Diploma"/>
    <s v="Extremely Liberal"/>
    <s v="$100,000 to $149,999"/>
  </r>
  <r>
    <n v="396"/>
    <s v="rid-6Jlrsrb9S0SP0qcEuet_gA"/>
    <s v="United States"/>
    <n v="35"/>
    <s v="35-44 years"/>
    <s v="Female"/>
    <s v="Midwest"/>
    <x v="0"/>
    <x v="0"/>
    <x v="0"/>
    <s v="Pfizer-BioNTech"/>
    <n v="1"/>
    <s v="Yes"/>
    <s v="Before receiving a COVID-19 vaccination"/>
    <n v="1"/>
    <s v="One"/>
    <s v="No"/>
    <s v="Caucasian / White"/>
    <m/>
    <s v="Married/Partnership"/>
    <m/>
    <s v="Associate’s degree"/>
    <s v="Moderate/Independent"/>
    <s v="$30,000 to $49,999"/>
  </r>
  <r>
    <n v="397"/>
    <s v="rid-Erv3VhmQQE-6RAuAQaI6wQ"/>
    <s v="United States"/>
    <n v="35"/>
    <s v="35-44 years"/>
    <s v="Male"/>
    <s v="Midwest"/>
    <x v="0"/>
    <x v="0"/>
    <x v="0"/>
    <s v="Astra Zeneca"/>
    <n v="1"/>
    <s v="Yes"/>
    <s v="Before receiving a COVID-19 vaccination"/>
    <n v="1"/>
    <s v="One"/>
    <s v="Yes"/>
    <s v="Black / African American"/>
    <m/>
    <s v="Single"/>
    <m/>
    <s v="Bachelor’s degree"/>
    <s v="Extremely Liberal"/>
    <s v="$50,000 to $99,999"/>
  </r>
  <r>
    <n v="398"/>
    <s v="rid-AoxK9MvFTNykzBC7jfDTEg"/>
    <s v="United States"/>
    <n v="35"/>
    <s v="35-44 years"/>
    <s v="Male"/>
    <s v="Midwest"/>
    <x v="0"/>
    <x v="3"/>
    <x v="3"/>
    <s v="Moderna NIAID"/>
    <n v="1"/>
    <s v="Yes"/>
    <s v="Both before and after receiving a COVID-19 vaccination"/>
    <n v="2"/>
    <s v="Two"/>
    <s v="No"/>
    <s v="Caucasian / White"/>
    <m/>
    <s v="Single"/>
    <m/>
    <s v="Bachelor’s degree"/>
    <s v="Liberal"/>
    <s v="$30,000 to $49,999"/>
  </r>
  <r>
    <n v="399"/>
    <s v="rid-QEt6-DecRUmxJFPKCTL2YA"/>
    <s v="United States"/>
    <n v="35"/>
    <s v="35-44 years"/>
    <s v="Male"/>
    <s v="South"/>
    <x v="1"/>
    <x v="4"/>
    <x v="4"/>
    <m/>
    <n v="1"/>
    <s v="Yes"/>
    <m/>
    <n v="1"/>
    <s v="One"/>
    <s v="No"/>
    <s v="Black / African American"/>
    <m/>
    <s v="Single"/>
    <m/>
    <s v="High School Diploma"/>
    <s v="Slightly Conservative"/>
    <s v="$30,000 to $49,999"/>
  </r>
  <r>
    <n v="400"/>
    <s v="rid-hn3sUM3YTzukF0AN_Pf5tg"/>
    <s v="United States"/>
    <n v="35"/>
    <s v="35-44 years"/>
    <s v="Male"/>
    <s v="Northeast"/>
    <x v="0"/>
    <x v="0"/>
    <x v="0"/>
    <s v="Moderna NIAID"/>
    <n v="0"/>
    <s v="No"/>
    <m/>
    <n v="0"/>
    <m/>
    <s v="Unsure"/>
    <s v="Black / African American"/>
    <m/>
    <s v="Single"/>
    <m/>
    <s v="High School Diploma"/>
    <s v="Extremely Liberal"/>
    <s v="$30,000 to $49,999"/>
  </r>
  <r>
    <n v="401"/>
    <s v="rid-Vx-KNulERVSnzwyfs5bbEg"/>
    <s v="United States"/>
    <n v="35"/>
    <s v="35-44 years"/>
    <s v="Male"/>
    <s v="South"/>
    <x v="1"/>
    <x v="4"/>
    <x v="4"/>
    <m/>
    <n v="1"/>
    <s v="Yes"/>
    <m/>
    <n v="1"/>
    <s v="One"/>
    <s v="Unsure"/>
    <s v="Black / African American"/>
    <m/>
    <s v="Single"/>
    <m/>
    <s v="Some college"/>
    <s v="Extremely Liberal"/>
    <s v="Under $30,000"/>
  </r>
  <r>
    <n v="402"/>
    <s v="rid-zxH9hWLfQLaGgYrF_VvAMw"/>
    <s v="United States"/>
    <n v="35"/>
    <s v="35-44 years"/>
    <s v="Male"/>
    <s v="South"/>
    <x v="1"/>
    <x v="4"/>
    <x v="4"/>
    <m/>
    <n v="0"/>
    <s v="No"/>
    <m/>
    <n v="0"/>
    <m/>
    <s v="No"/>
    <s v="Black / African American"/>
    <m/>
    <s v="Single"/>
    <m/>
    <s v="High School Diploma"/>
    <s v="Moderate/Independent"/>
    <s v="$50,000 to $99,999"/>
  </r>
  <r>
    <n v="403"/>
    <s v="rid--rbF18UVSiS-7vq2WvgdBw"/>
    <s v="United States"/>
    <n v="35"/>
    <s v="35-44 years"/>
    <s v="Male"/>
    <s v="Northeast"/>
    <x v="0"/>
    <x v="3"/>
    <x v="3"/>
    <s v="Pfizer-BioNTech"/>
    <n v="0"/>
    <s v="No"/>
    <m/>
    <n v="0"/>
    <m/>
    <s v="Yes"/>
    <s v="Caucasian / White"/>
    <m/>
    <s v="Separated/Divorced"/>
    <m/>
    <s v="Post-Graduate degree"/>
    <s v="Extremely Liberal"/>
    <s v="$50,000 to $99,999"/>
  </r>
  <r>
    <n v="404"/>
    <s v="rid-TfUTO0-iTm6WStTmSwZ4oA"/>
    <s v="United States"/>
    <n v="35"/>
    <s v="35-44 years"/>
    <s v="Male"/>
    <s v="West"/>
    <x v="0"/>
    <x v="3"/>
    <x v="3"/>
    <s v="Pfizer-BioNTech"/>
    <n v="0"/>
    <s v="No"/>
    <m/>
    <n v="0"/>
    <m/>
    <s v="No"/>
    <s v="Caucasian / White"/>
    <m/>
    <s v="Single"/>
    <m/>
    <s v="Some college"/>
    <s v="Extremely Conservative"/>
    <s v="Under $30,000"/>
  </r>
  <r>
    <n v="405"/>
    <s v="rid-B67Ng_GnTTO4JCl0MZnRbg"/>
    <s v="United States"/>
    <n v="35"/>
    <s v="35-44 years"/>
    <s v="Male"/>
    <s v="South"/>
    <x v="0"/>
    <x v="0"/>
    <x v="0"/>
    <s v="Moderna NIAID"/>
    <n v="1"/>
    <s v="Yes"/>
    <s v="After receiving a COVID-19 vaccination"/>
    <n v="3"/>
    <s v="Three"/>
    <s v="Yes"/>
    <s v="Caucasian / White"/>
    <m/>
    <s v="Married/Partnership"/>
    <m/>
    <s v="Post-Graduate degree"/>
    <s v="Extremely Conservative"/>
    <s v="$100,000 to $149,999"/>
  </r>
  <r>
    <n v="406"/>
    <s v="rid-c9wiSquKQVKUT7Q48XzQTw"/>
    <s v="United States"/>
    <n v="35"/>
    <s v="35-44 years"/>
    <s v="Male"/>
    <s v="Northeast"/>
    <x v="0"/>
    <x v="0"/>
    <x v="0"/>
    <s v="Pfizer-BioNTech"/>
    <n v="0"/>
    <s v="No"/>
    <m/>
    <n v="0"/>
    <m/>
    <s v="Unsure"/>
    <s v="Caucasian / White"/>
    <m/>
    <s v="Married/Partnership"/>
    <m/>
    <s v="Post-Graduate degree"/>
    <s v="Extremely Liberal"/>
    <s v="$100,000 to $149,999"/>
  </r>
  <r>
    <n v="407"/>
    <s v="rid-T_2zzML4TeSTG8v4N2ZvLQ"/>
    <s v="United States"/>
    <n v="35"/>
    <s v="35-44 years"/>
    <s v="Male"/>
    <s v="Northeast"/>
    <x v="0"/>
    <x v="0"/>
    <x v="0"/>
    <s v="Astra Zeneca"/>
    <n v="1"/>
    <s v="Yes"/>
    <s v="Before receiving a COVID-19 vaccination"/>
    <n v="2"/>
    <s v="Two"/>
    <s v="Unsure"/>
    <s v="Caucasian / White"/>
    <m/>
    <s v="Married/Partnership"/>
    <m/>
    <s v="Post-Graduate degree"/>
    <s v="Extremely Liberal"/>
    <s v="$100,000 to $149,999"/>
  </r>
  <r>
    <n v="408"/>
    <s v="rid-CVdFgLb0TjacSQY1ByIE0A"/>
    <s v="United States"/>
    <n v="35"/>
    <s v="35-44 years"/>
    <s v="Male"/>
    <s v="South"/>
    <x v="0"/>
    <x v="0"/>
    <x v="0"/>
    <s v="Pfizer-BioNTech"/>
    <n v="0"/>
    <s v="No"/>
    <m/>
    <n v="0"/>
    <m/>
    <s v="No"/>
    <s v="Caucasian / White"/>
    <m/>
    <s v="Married/Partnership"/>
    <m/>
    <s v="Post-Graduate degree"/>
    <s v="Extremely Conservative"/>
    <s v="$100,000 to $149,999"/>
  </r>
  <r>
    <n v="409"/>
    <s v="rid-qFBbs3AuT7aiFV6yhXvgDQ"/>
    <s v="United States"/>
    <n v="35"/>
    <s v="35-44 years"/>
    <s v="Male"/>
    <s v="South"/>
    <x v="0"/>
    <x v="0"/>
    <x v="0"/>
    <s v="Pfizer-BioNTech"/>
    <n v="1"/>
    <s v="Yes"/>
    <s v="Before receiving a COVID-19 vaccination"/>
    <n v="3"/>
    <s v="Three"/>
    <s v="No"/>
    <s v="Caucasian / White"/>
    <m/>
    <s v="Married/Partnership"/>
    <m/>
    <s v="Bachelor’s degree"/>
    <s v="Extremely Conservative"/>
    <s v="$100,000 to $149,999"/>
  </r>
  <r>
    <n v="410"/>
    <s v="rid-xwQyQT_UQX2CJ7bpDxHCPw"/>
    <s v="United States"/>
    <n v="35"/>
    <s v="35-44 years"/>
    <s v="Male"/>
    <s v="Northeast"/>
    <x v="0"/>
    <x v="1"/>
    <x v="1"/>
    <s v="Johnson &amp; Johnson’s Janssen"/>
    <n v="1"/>
    <s v="Yes"/>
    <s v="Before receiving a COVID-19 vaccination"/>
    <n v="1"/>
    <s v="One"/>
    <s v="Yes"/>
    <s v="Asian"/>
    <m/>
    <s v="Married/Partnership"/>
    <m/>
    <s v="Bachelor’s degree"/>
    <s v="Slightly Conservative"/>
    <s v="$200,000 or more"/>
  </r>
  <r>
    <n v="411"/>
    <s v="rid-ZZXLBIL-RvKKat5FJXipzg"/>
    <s v="United States"/>
    <n v="35"/>
    <s v="35-44 years"/>
    <s v="Male"/>
    <s v="West"/>
    <x v="0"/>
    <x v="5"/>
    <x v="5"/>
    <s v="Moderna NIAID"/>
    <n v="0"/>
    <s v="No"/>
    <m/>
    <n v="0"/>
    <m/>
    <s v="No"/>
    <s v="Caucasian / White"/>
    <m/>
    <s v="Married/Partnership"/>
    <m/>
    <s v="Some college"/>
    <s v="Moderate/Independent"/>
    <s v="$100,000 to $149,999"/>
  </r>
  <r>
    <n v="412"/>
    <s v="rid-R6iR06eCRC6O70v2Vb7PuQ"/>
    <s v="United States"/>
    <n v="35"/>
    <s v="35-44 years"/>
    <s v="Male"/>
    <s v="South"/>
    <x v="0"/>
    <x v="0"/>
    <x v="0"/>
    <s v="Pfizer-BioNTech"/>
    <n v="1"/>
    <s v="Yes"/>
    <s v="Before receiving a COVID-19 vaccination"/>
    <n v="2"/>
    <s v="Two"/>
    <s v="Yes"/>
    <s v="Caucasian / White"/>
    <m/>
    <s v="Married/Partnership"/>
    <m/>
    <s v="Bachelor’s degree"/>
    <s v="Moderate/Independent"/>
    <s v="$100,000 to $149,999"/>
  </r>
  <r>
    <n v="413"/>
    <s v="rid-18dqEK9STbi59R5sa-nLBQ"/>
    <s v="United States"/>
    <n v="35"/>
    <s v="35-44 years"/>
    <s v="Male"/>
    <s v="Northeast"/>
    <x v="0"/>
    <x v="0"/>
    <x v="0"/>
    <s v="Moderna NIAID"/>
    <n v="1"/>
    <s v="Yes"/>
    <s v="After receiving a COVID-19 vaccination"/>
    <n v="2"/>
    <s v="Two"/>
    <s v="No"/>
    <s v="Caucasian / White"/>
    <m/>
    <s v="Married/Partnership"/>
    <m/>
    <s v="Bachelor’s degree"/>
    <s v="Moderate/Independent"/>
    <s v="$100,000 to $149,999"/>
  </r>
  <r>
    <n v="415"/>
    <s v="rid-oy1vaWY2QL-UFy1DX6NCNg"/>
    <s v="United States"/>
    <n v="35"/>
    <s v="35-44 years"/>
    <s v="Male"/>
    <s v="Midwest"/>
    <x v="0"/>
    <x v="2"/>
    <x v="2"/>
    <s v="Moderna NIAID"/>
    <n v="0"/>
    <s v="No"/>
    <m/>
    <n v="0"/>
    <m/>
    <s v="Yes"/>
    <s v="Caucasian / White"/>
    <m/>
    <s v="Single, Spouse Deceased"/>
    <m/>
    <s v="High School Diploma"/>
    <s v="Liberal"/>
    <s v="$30,000 to $49,999"/>
  </r>
  <r>
    <n v="417"/>
    <s v="rid-_1U0g-HwTVusCO45ImI7JQ"/>
    <s v="United States"/>
    <n v="35"/>
    <s v="35-44 years"/>
    <s v="Male"/>
    <s v="West"/>
    <x v="0"/>
    <x v="0"/>
    <x v="0"/>
    <s v="Moderna NIAID"/>
    <n v="0"/>
    <s v="No"/>
    <m/>
    <n v="0"/>
    <m/>
    <s v="Yes"/>
    <s v="Asian"/>
    <m/>
    <s v="Single"/>
    <m/>
    <s v="Post-Graduate degree"/>
    <s v="Extremely Liberal"/>
    <s v="$150,000 to $199,999"/>
  </r>
  <r>
    <n v="418"/>
    <s v="rid-mKO75H4sSEiZWOK-y2Wmtw"/>
    <s v="United States"/>
    <n v="35"/>
    <s v="35-44 years"/>
    <s v="Female"/>
    <s v="West"/>
    <x v="0"/>
    <x v="3"/>
    <x v="3"/>
    <s v="Pfizer-BioNTech"/>
    <n v="0"/>
    <s v="No"/>
    <m/>
    <n v="0"/>
    <m/>
    <s v="Yes"/>
    <s v="Spanish, Hispanic or Latino origin"/>
    <m/>
    <s v="Single, Spouse Deceased"/>
    <m/>
    <s v="Associate’s degree"/>
    <s v="Conservative"/>
    <s v="$50,000 to $99,999"/>
  </r>
  <r>
    <n v="419"/>
    <s v="rid-89ncX36ATK6t1LfNk5s3Iw"/>
    <s v="United States"/>
    <n v="35"/>
    <s v="35-44 years"/>
    <s v="Male"/>
    <s v="South"/>
    <x v="1"/>
    <x v="4"/>
    <x v="4"/>
    <m/>
    <n v="0"/>
    <s v="No"/>
    <m/>
    <n v="0"/>
    <m/>
    <s v="Yes"/>
    <s v="Asian"/>
    <m/>
    <s v="Single, Spouse Deceased"/>
    <m/>
    <s v="Some college"/>
    <s v="Extremely Liberal"/>
    <s v="Under $30,000"/>
  </r>
  <r>
    <n v="420"/>
    <s v="rid-B9USjZVaQIq5pbMk6WSGog"/>
    <s v="United States"/>
    <n v="35"/>
    <s v="35-44 years"/>
    <s v="Male"/>
    <s v="Northeast"/>
    <x v="0"/>
    <x v="3"/>
    <x v="3"/>
    <s v="Pfizer-BioNTech"/>
    <n v="1"/>
    <s v="Yes"/>
    <s v="Both before and after receiving a COVID-19 vaccination"/>
    <n v="2"/>
    <s v="Two"/>
    <s v="No"/>
    <s v="Caucasian / White"/>
    <m/>
    <s v="Married/Partnership"/>
    <m/>
    <s v="Some college"/>
    <s v="Moderate/Independent"/>
    <s v="$100,000 to $149,999"/>
  </r>
  <r>
    <n v="421"/>
    <s v="rid-NRWBhmOMS8uTiXz94Tvu_A"/>
    <s v="United States"/>
    <n v="35"/>
    <s v="35-44 years"/>
    <s v="Male"/>
    <s v="South"/>
    <x v="0"/>
    <x v="3"/>
    <x v="3"/>
    <s v="Pfizer-BioNTech"/>
    <n v="0"/>
    <s v="No"/>
    <m/>
    <n v="0"/>
    <m/>
    <s v="No"/>
    <s v="Black / African American"/>
    <m/>
    <s v="Married/Partnership"/>
    <m/>
    <s v="High School Diploma"/>
    <s v="Moderate/Independent"/>
    <s v="$50,000 to $99,999"/>
  </r>
  <r>
    <n v="423"/>
    <s v="rid-PvTd2mzvQsiR6Z8WNnGF0A"/>
    <s v="United States"/>
    <n v="35"/>
    <s v="35-44 years"/>
    <s v="Male"/>
    <s v="West"/>
    <x v="0"/>
    <x v="3"/>
    <x v="3"/>
    <s v="Pfizer-BioNTech"/>
    <n v="0"/>
    <s v="No"/>
    <m/>
    <n v="0"/>
    <m/>
    <s v="Yes"/>
    <s v="Caucasian / White"/>
    <m/>
    <s v="Married/Partnership"/>
    <m/>
    <s v="Some post-graduate study"/>
    <s v="Moderate/Independent"/>
    <s v="$150,000 to $199,999"/>
  </r>
  <r>
    <n v="424"/>
    <s v="rid-_p8P7KNeQh2LNcoXdB3CyQ"/>
    <s v="United States"/>
    <n v="35"/>
    <s v="35-44 years"/>
    <s v="Male"/>
    <s v="Midwest"/>
    <x v="0"/>
    <x v="0"/>
    <x v="0"/>
    <s v="Johnson &amp; Johnson’s Janssen"/>
    <n v="0"/>
    <s v="No"/>
    <m/>
    <n v="0"/>
    <m/>
    <s v="Yes"/>
    <s v="Caucasian / White"/>
    <m/>
    <s v="Single, Spouse Deceased"/>
    <m/>
    <s v="Bachelor’s degree"/>
    <s v="Liberal"/>
    <s v="$30,000 to $49,999"/>
  </r>
  <r>
    <n v="425"/>
    <s v="rid-MK2TSokPQMCiE2l1ywNwBA"/>
    <s v="United States"/>
    <n v="35"/>
    <s v="35-44 years"/>
    <s v="Male"/>
    <s v="Midwest"/>
    <x v="0"/>
    <x v="3"/>
    <x v="3"/>
    <s v="Moderna NIAID"/>
    <n v="0"/>
    <s v="No"/>
    <m/>
    <n v="0"/>
    <m/>
    <s v="Unsure"/>
    <s v="Caucasian / White"/>
    <m/>
    <s v="Single"/>
    <m/>
    <s v="Some college"/>
    <s v="Extremely Liberal"/>
    <s v="$30,000 to $49,999"/>
  </r>
  <r>
    <n v="426"/>
    <s v="rid-vNj0M-8bTyKxh5PWdge3Fw"/>
    <s v="United States"/>
    <n v="35"/>
    <s v="35-44 years"/>
    <s v="Male"/>
    <s v="South"/>
    <x v="0"/>
    <x v="3"/>
    <x v="3"/>
    <s v="Pfizer-BioNTech"/>
    <n v="0"/>
    <s v="No"/>
    <m/>
    <n v="0"/>
    <m/>
    <s v="No"/>
    <s v="Black / African American"/>
    <m/>
    <s v="Separated/Divorced"/>
    <m/>
    <s v="Some college"/>
    <s v="Moderate/Independent"/>
    <s v="$50,000 to $99,999"/>
  </r>
  <r>
    <n v="427"/>
    <s v="rid-AX_1xik6TV2404dtlIvs5A"/>
    <s v="United States"/>
    <n v="35"/>
    <s v="35-44 years"/>
    <s v="Male"/>
    <s v="West"/>
    <x v="1"/>
    <x v="4"/>
    <x v="4"/>
    <m/>
    <n v="0"/>
    <s v="No"/>
    <m/>
    <n v="0"/>
    <m/>
    <s v="No"/>
    <s v="Caucasian / White"/>
    <m/>
    <s v="Single"/>
    <m/>
    <s v="Some college"/>
    <s v="Extremely Conservative"/>
    <s v="$30,000 to $49,999"/>
  </r>
  <r>
    <n v="429"/>
    <s v="rid-GnI88vCwRT2gBWnQT7dhug"/>
    <s v="United States"/>
    <n v="35"/>
    <s v="35-44 years"/>
    <s v="Male"/>
    <s v="Northeast"/>
    <x v="0"/>
    <x v="5"/>
    <x v="5"/>
    <s v="Johnson &amp; Johnson’s Janssen"/>
    <n v="0"/>
    <s v="No"/>
    <m/>
    <n v="0"/>
    <m/>
    <s v="No"/>
    <s v="Spanish, Hispanic or Latino origin"/>
    <m/>
    <s v="Married/Partnership"/>
    <m/>
    <s v="Bachelor’s degree"/>
    <s v="Conservative"/>
    <s v="$150,000 to $199,999"/>
  </r>
  <r>
    <n v="431"/>
    <s v="rid-QrR8fGTIQO-MKLjuHzTb7A"/>
    <s v="United States"/>
    <n v="35"/>
    <s v="35-44 years"/>
    <s v="Male"/>
    <s v="Midwest"/>
    <x v="0"/>
    <x v="4"/>
    <x v="6"/>
    <s v="Pfizer-BioNTech"/>
    <n v="0"/>
    <s v="No"/>
    <m/>
    <n v="0"/>
    <m/>
    <s v="Yes"/>
    <s v="Caucasian / White"/>
    <m/>
    <s v="Single"/>
    <m/>
    <s v="Some college"/>
    <s v="Slightly Liberal"/>
    <s v="$30,000 to $49,999"/>
  </r>
  <r>
    <n v="432"/>
    <s v="rid-YPWwZgJfQ2mZrC9NM9V0mw"/>
    <s v="United States"/>
    <n v="35"/>
    <s v="35-44 years"/>
    <s v="Male"/>
    <s v="Midwest"/>
    <x v="1"/>
    <x v="4"/>
    <x v="4"/>
    <m/>
    <n v="1"/>
    <s v="Yes"/>
    <m/>
    <n v="1"/>
    <s v="One"/>
    <s v="No"/>
    <s v="Caucasian / White"/>
    <m/>
    <s v="Married/Partnership"/>
    <m/>
    <s v="Bachelor’s degree"/>
    <s v="Conservative"/>
    <s v="$150,000 to $199,999"/>
  </r>
  <r>
    <n v="434"/>
    <s v="rid-15nJGfsAR_-xmseRwXulUQ"/>
    <s v="United States"/>
    <n v="35"/>
    <s v="35-44 years"/>
    <s v="Male"/>
    <s v="West"/>
    <x v="0"/>
    <x v="0"/>
    <x v="0"/>
    <s v="Pfizer-BioNTech"/>
    <n v="0"/>
    <s v="No"/>
    <m/>
    <n v="0"/>
    <m/>
    <s v="Unsure"/>
    <s v="Caucasian / White"/>
    <m/>
    <s v="Married/Partnership"/>
    <m/>
    <s v="High School Diploma"/>
    <s v="Extremely Liberal"/>
    <s v="$100,000 to $149,999"/>
  </r>
  <r>
    <n v="435"/>
    <s v="rid-LHy0SuGyRcO_EuIP64LC1A"/>
    <s v="United States"/>
    <n v="35"/>
    <s v="35-44 years"/>
    <s v="Female"/>
    <s v="West"/>
    <x v="1"/>
    <x v="4"/>
    <x v="4"/>
    <m/>
    <n v="0"/>
    <s v="No"/>
    <m/>
    <n v="0"/>
    <m/>
    <s v="Unsure"/>
    <s v="Caucasian / White"/>
    <m/>
    <s v="Married/Partnership"/>
    <m/>
    <s v="Bachelor’s degree"/>
    <s v="Moderate/Independent"/>
    <s v="$50,000 to $99,999"/>
  </r>
  <r>
    <n v="436"/>
    <s v="rid-I3MyTt0kTXKChoMoCrvH-A"/>
    <s v="United States"/>
    <n v="35"/>
    <s v="35-44 years"/>
    <s v="Male"/>
    <s v="South"/>
    <x v="0"/>
    <x v="3"/>
    <x v="3"/>
    <s v="Pfizer-BioNTech"/>
    <n v="0"/>
    <s v="No"/>
    <m/>
    <n v="0"/>
    <m/>
    <s v="Unsure"/>
    <s v="Spanish, Hispanic or Latino origin"/>
    <m/>
    <s v="Separated/Divorced"/>
    <m/>
    <s v="Some college"/>
    <s v="Slightly Liberal"/>
    <s v="Under $30,000"/>
  </r>
  <r>
    <n v="437"/>
    <s v="rid-ITCofLCHR8CX8uv_4QtfCw"/>
    <s v="United States"/>
    <n v="35"/>
    <s v="35-44 years"/>
    <s v="Male"/>
    <s v="West"/>
    <x v="0"/>
    <x v="0"/>
    <x v="0"/>
    <s v="Pfizer-BioNTech"/>
    <n v="1"/>
    <s v="Yes"/>
    <s v="Both before and after receiving a COVID-19 vaccination"/>
    <n v="3"/>
    <s v="Three"/>
    <s v="Unsure"/>
    <s v="Caucasian / White"/>
    <m/>
    <s v="Married/Partnership"/>
    <m/>
    <s v="High School Diploma"/>
    <s v="Slightly Liberal"/>
    <s v="$50,000 to $99,999"/>
  </r>
  <r>
    <n v="438"/>
    <s v="rid-X4KtX_-XS3GgQeUxCfEVCA"/>
    <s v="United States"/>
    <n v="35"/>
    <s v="35-44 years"/>
    <s v="Male"/>
    <s v="Midwest"/>
    <x v="0"/>
    <x v="2"/>
    <x v="2"/>
    <s v="Moderna NIAID"/>
    <n v="0"/>
    <s v="No"/>
    <m/>
    <n v="0"/>
    <m/>
    <s v="Yes"/>
    <s v="Black / African American"/>
    <m/>
    <s v="Married/Partnership"/>
    <m/>
    <s v="Bachelor’s degree"/>
    <s v="Extremely Liberal"/>
    <s v="$100,000 to $149,999"/>
  </r>
  <r>
    <n v="439"/>
    <s v="rid-Mx8N0bC3Qoif5kEiAnA3Lg"/>
    <s v="United States"/>
    <n v="35"/>
    <s v="35-44 years"/>
    <s v="Male"/>
    <s v="Midwest"/>
    <x v="0"/>
    <x v="0"/>
    <x v="0"/>
    <s v="Pfizer-BioNTech"/>
    <n v="1"/>
    <s v="Yes"/>
    <s v="Before receiving a COVID-19 vaccination"/>
    <n v="2"/>
    <s v="Two"/>
    <s v="Yes"/>
    <s v="Caucasian / White"/>
    <m/>
    <s v="Married/Partnership"/>
    <m/>
    <s v="Bachelor’s degree"/>
    <s v="Moderate/Independent"/>
    <s v="$100,000 to $149,999"/>
  </r>
  <r>
    <n v="441"/>
    <s v="rid-TaSdMPVXQymWeDgUmaffzg"/>
    <s v="United States"/>
    <n v="35"/>
    <s v="35-44 years"/>
    <s v="Male"/>
    <s v="South"/>
    <x v="0"/>
    <x v="0"/>
    <x v="0"/>
    <s v="Pfizer-BioNTech"/>
    <n v="1"/>
    <s v="Yes"/>
    <s v="Before receiving a COVID-19 vaccination"/>
    <n v="3"/>
    <s v="Three"/>
    <s v="Yes"/>
    <s v="Caucasian / White"/>
    <m/>
    <s v="Married/Partnership"/>
    <m/>
    <s v="Post-Graduate degree"/>
    <s v="Moderate/Independent"/>
    <s v="$200,000 or more"/>
  </r>
  <r>
    <n v="445"/>
    <s v="rid-iOwlay-bQ4iOjwbzvN3yVA"/>
    <s v="United States"/>
    <n v="35"/>
    <s v="35-44 years"/>
    <s v="Male"/>
    <s v="South"/>
    <x v="0"/>
    <x v="4"/>
    <x v="6"/>
    <s v="Moderna NIAID"/>
    <n v="0"/>
    <s v="No"/>
    <m/>
    <n v="0"/>
    <m/>
    <s v="Yes"/>
    <s v="Caucasian / White"/>
    <m/>
    <s v="Married/Partnership"/>
    <m/>
    <s v="Post-Graduate degree"/>
    <s v="Extremely Conservative"/>
    <s v="$50,000 to $99,999"/>
  </r>
  <r>
    <n v="446"/>
    <s v="rid-a-wg4T2SQ7OSOO0B23Bd8A"/>
    <s v="United States"/>
    <n v="35"/>
    <s v="35-44 years"/>
    <s v="Female"/>
    <s v="Midwest"/>
    <x v="0"/>
    <x v="0"/>
    <x v="0"/>
    <s v="Moderna NIAID"/>
    <n v="0"/>
    <s v="No"/>
    <m/>
    <n v="0"/>
    <m/>
    <s v="Yes"/>
    <s v="Caucasian / White"/>
    <m/>
    <s v="Single"/>
    <m/>
    <s v="Bachelor’s degree"/>
    <s v="Liberal"/>
    <s v="$30,000 to $49,999"/>
  </r>
  <r>
    <n v="467"/>
    <s v="rid-Cj8l8mXpSG--6Vu3L_yiyA"/>
    <s v="United States"/>
    <n v="35"/>
    <s v="35-44 years"/>
    <s v="Non-binary"/>
    <s v="West"/>
    <x v="0"/>
    <x v="3"/>
    <x v="3"/>
    <s v="Pfizer-BioNTech"/>
    <n v="0"/>
    <s v="No"/>
    <m/>
    <n v="0"/>
    <m/>
    <s v="No"/>
    <s v="Caucasian / White"/>
    <m/>
    <s v="Single"/>
    <m/>
    <s v="Bachelor’s degree"/>
    <s v="Extremely Liberal"/>
    <s v="$50,000 to $99,999"/>
  </r>
  <r>
    <n v="469"/>
    <s v="rid-2tJihOI1Q9SbwVUMy7ck2g"/>
    <s v="United States"/>
    <n v="35"/>
    <s v="35-44 years"/>
    <s v="Female"/>
    <s v="Midwest"/>
    <x v="0"/>
    <x v="3"/>
    <x v="3"/>
    <s v="Pfizer-BioNTech"/>
    <n v="1"/>
    <s v="Yes"/>
    <s v="Before receiving a COVID-19 vaccination"/>
    <n v="0"/>
    <s v="Unsure"/>
    <s v="Yes"/>
    <s v="Asian"/>
    <m/>
    <s v="Married/Partnership"/>
    <m/>
    <s v="High School Diploma"/>
    <s v="Extremely Conservative"/>
    <s v="$100,000 to $149,999"/>
  </r>
  <r>
    <n v="470"/>
    <s v="rid-Eg7D9ZshQUW_ac2RMS_k7Q"/>
    <s v="United States"/>
    <n v="35"/>
    <s v="35-44 years"/>
    <s v="Female"/>
    <s v="Midwest"/>
    <x v="0"/>
    <x v="3"/>
    <x v="3"/>
    <s v="Johnson &amp; Johnson’s Janssen"/>
    <n v="0"/>
    <s v="No"/>
    <m/>
    <n v="0"/>
    <m/>
    <s v="No"/>
    <s v="Caucasian / White"/>
    <m/>
    <s v="Separated/Divorced"/>
    <m/>
    <s v="Bachelor’s degree"/>
    <s v="Conservative"/>
    <s v="$30,000 to $49,999"/>
  </r>
  <r>
    <n v="471"/>
    <s v="rid-f-elSj9EQy-ZE3yyg69UZg"/>
    <s v="United States"/>
    <n v="35"/>
    <s v="35-44 years"/>
    <s v="Female"/>
    <s v="South"/>
    <x v="1"/>
    <x v="4"/>
    <x v="4"/>
    <m/>
    <n v="1"/>
    <s v="Yes"/>
    <m/>
    <n v="3"/>
    <s v="Three"/>
    <s v="No"/>
    <s v="Caucasian / White"/>
    <m/>
    <s v="Separated/Divorced"/>
    <m/>
    <s v="Some college"/>
    <s v="Extremely Conservative"/>
    <s v="$30,000 to $49,999"/>
  </r>
  <r>
    <n v="472"/>
    <s v="rid-rdkc_9pbQAazZCPBaTZd8Q"/>
    <s v="United States"/>
    <n v="35"/>
    <s v="35-44 years"/>
    <s v="Female"/>
    <s v="Midwest"/>
    <x v="0"/>
    <x v="3"/>
    <x v="3"/>
    <s v="Moderna NIAID"/>
    <n v="0"/>
    <s v="No"/>
    <m/>
    <n v="0"/>
    <m/>
    <s v="Yes"/>
    <s v="Black / African American"/>
    <m/>
    <s v="Married/Partnership"/>
    <m/>
    <s v="High School Diploma"/>
    <s v="Moderate/Independent"/>
    <s v="$30,000 to $49,999"/>
  </r>
  <r>
    <n v="473"/>
    <s v="rid-ZKZh4CN2RvynJa4RlQiH2Q"/>
    <s v="United States"/>
    <n v="35"/>
    <s v="35-44 years"/>
    <s v="Female"/>
    <s v="West"/>
    <x v="1"/>
    <x v="4"/>
    <x v="4"/>
    <m/>
    <n v="0"/>
    <s v="No"/>
    <m/>
    <n v="0"/>
    <m/>
    <s v="No"/>
    <s v="Black / African American"/>
    <m/>
    <s v="Single"/>
    <m/>
    <s v="Some High School"/>
    <s v="Slightly Liberal"/>
    <s v="Under $30,000"/>
  </r>
  <r>
    <n v="474"/>
    <s v="rid-ZMs9ov7vQXuWp6CeGyVNSQ"/>
    <s v="United States"/>
    <n v="55"/>
    <s v="55+ years"/>
    <s v="Female"/>
    <s v="South"/>
    <x v="1"/>
    <x v="4"/>
    <x v="4"/>
    <m/>
    <n v="1"/>
    <s v="Yes"/>
    <m/>
    <n v="3"/>
    <s v="Three"/>
    <s v="No"/>
    <s v="Caucasian / White"/>
    <m/>
    <s v="Separated/Divorced"/>
    <m/>
    <s v="High School Diploma"/>
    <s v="Slightly Conservative"/>
    <s v="$30,000 to $49,999"/>
  </r>
  <r>
    <n v="476"/>
    <s v="rid-mujQwUJJSAaq7vZecg1Vdw"/>
    <s v="United States"/>
    <n v="35"/>
    <s v="35-44 years"/>
    <s v="Female"/>
    <s v="West"/>
    <x v="0"/>
    <x v="5"/>
    <x v="5"/>
    <s v="Pfizer-BioNTech"/>
    <n v="1"/>
    <s v="Yes"/>
    <s v="After receiving a COVID-19 vaccination"/>
    <n v="1"/>
    <s v="One"/>
    <s v="Unsure"/>
    <s v="Caucasian / White"/>
    <m/>
    <s v="Single, Spouse Deceased"/>
    <m/>
    <s v="Some post-graduate study"/>
    <s v="Moderate/Independent"/>
    <s v="$30,000 to $49,999"/>
  </r>
  <r>
    <n v="477"/>
    <s v="rid-prF20_JFThukfUJ9tUmlww"/>
    <s v="United States"/>
    <n v="35"/>
    <s v="35-44 years"/>
    <s v="Female"/>
    <s v="South"/>
    <x v="0"/>
    <x v="3"/>
    <x v="3"/>
    <s v="Moderna NIAID"/>
    <n v="1"/>
    <s v="Yes"/>
    <s v="After receiving a COVID-19 vaccination"/>
    <n v="1"/>
    <s v="One"/>
    <s v="Unsure"/>
    <s v="Caucasian / White"/>
    <m/>
    <s v="Separated/Divorced"/>
    <m/>
    <s v="Associate’s degree"/>
    <s v="Moderate/Independent"/>
    <s v="$50,000 to $99,999"/>
  </r>
  <r>
    <n v="478"/>
    <s v="rid-XU5Eu-TwQ4SxZB4y2myz4Q"/>
    <s v="United States"/>
    <n v="35"/>
    <s v="35-44 years"/>
    <s v="Female"/>
    <s v="West"/>
    <x v="1"/>
    <x v="4"/>
    <x v="4"/>
    <m/>
    <n v="0"/>
    <s v="No"/>
    <m/>
    <n v="0"/>
    <m/>
    <s v="Yes"/>
    <s v="Asian"/>
    <m/>
    <s v="Married/Partnership"/>
    <m/>
    <s v="High School Diploma"/>
    <s v="Slightly Conservative"/>
    <s v="$50,000 to $99,999"/>
  </r>
  <r>
    <n v="479"/>
    <s v="rid-PRPygEEfSHqFcJRJisAidg"/>
    <s v="United States"/>
    <n v="55"/>
    <s v="55+ years"/>
    <s v="Female"/>
    <s v="West"/>
    <x v="0"/>
    <x v="0"/>
    <x v="0"/>
    <s v="Moderna NIAID"/>
    <n v="1"/>
    <s v="Yes"/>
    <s v="After receiving a COVID-19 vaccination"/>
    <n v="4"/>
    <s v="Four or more"/>
    <s v="Unsure"/>
    <s v="Caucasian / White"/>
    <m/>
    <s v="Single, Spouse Deceased"/>
    <m/>
    <s v="Associate’s degree"/>
    <s v="Moderate/Independent"/>
    <s v="Prefer not to say"/>
  </r>
  <r>
    <n v="480"/>
    <s v="rid-C1BAbjIYRV-35K0i5wACiQ"/>
    <s v="United States"/>
    <n v="35"/>
    <s v="35-44 years"/>
    <s v="Female"/>
    <s v="South"/>
    <x v="0"/>
    <x v="3"/>
    <x v="3"/>
    <s v="Moderna NIAID"/>
    <n v="1"/>
    <s v="Yes"/>
    <s v="After receiving a COVID-19 vaccination"/>
    <n v="1"/>
    <s v="One"/>
    <s v="No"/>
    <s v="Caucasian / White"/>
    <m/>
    <s v="Married/Partnership"/>
    <m/>
    <s v="High School Diploma"/>
    <s v="Extremely Conservative"/>
    <s v="$50,000 to $99,999"/>
  </r>
  <r>
    <n v="481"/>
    <s v="rid-Z1w_eSiwStGHEE1Wz10O2g"/>
    <s v="United States"/>
    <n v="35"/>
    <s v="35-44 years"/>
    <s v="Female"/>
    <s v="West"/>
    <x v="0"/>
    <x v="4"/>
    <x v="6"/>
    <s v="Johnson &amp; Johnson’s Janssen"/>
    <n v="0"/>
    <s v="No"/>
    <m/>
    <n v="0"/>
    <m/>
    <s v="Yes"/>
    <s v="American Indian or Alaskan Native"/>
    <m/>
    <s v="Single"/>
    <m/>
    <s v="Associate’s degree"/>
    <s v="Moderate/Independent"/>
    <s v="$50,000 to $99,999"/>
  </r>
  <r>
    <n v="482"/>
    <s v="rid-sdp4w0SzST6R4Me0gMl_2Q"/>
    <s v="United States"/>
    <n v="35"/>
    <s v="35-44 years"/>
    <s v="Female"/>
    <s v="South"/>
    <x v="0"/>
    <x v="3"/>
    <x v="3"/>
    <s v="Pfizer-BioNTech"/>
    <n v="0"/>
    <s v="No"/>
    <m/>
    <n v="0"/>
    <m/>
    <s v="Unsure"/>
    <s v="Caucasian / White"/>
    <m/>
    <s v="Married/Partnership"/>
    <m/>
    <s v="High School Diploma"/>
    <s v="Liberal"/>
    <s v="Under $30,000"/>
  </r>
  <r>
    <n v="484"/>
    <s v="rid--4ex7nGRQnefLo_8dADpNA"/>
    <s v="United States"/>
    <n v="35"/>
    <s v="35-44 years"/>
    <s v="Female"/>
    <s v="West"/>
    <x v="0"/>
    <x v="4"/>
    <x v="6"/>
    <s v="Pfizer-BioNTech"/>
    <n v="0"/>
    <s v="No"/>
    <m/>
    <n v="0"/>
    <m/>
    <s v="Yes"/>
    <s v="Prefer not to say"/>
    <m/>
    <s v="Other: (Please specify)"/>
    <s v="Not your business "/>
    <s v="Bachelor’s degree"/>
    <s v="Moderate/Independent"/>
    <s v="Prefer not to say"/>
  </r>
  <r>
    <n v="488"/>
    <s v="rid-8b5O-JhXRDWqgJx0KDKGyQ"/>
    <s v="United States"/>
    <n v="45"/>
    <s v="45-54 years"/>
    <s v="Female"/>
    <s v="West"/>
    <x v="0"/>
    <x v="1"/>
    <x v="1"/>
    <s v="Moderna NIAID"/>
    <n v="1"/>
    <s v="Yes"/>
    <s v="Both before and after receiving a COVID-19 vaccination"/>
    <n v="3"/>
    <s v="Three"/>
    <s v="Yes"/>
    <s v="Other: (Please specify)"/>
    <s v="Black Pakistani"/>
    <s v="Married/Partnership"/>
    <m/>
    <s v="Bachelor’s degree"/>
    <s v="Liberal"/>
    <s v="$150,000 to $199,999"/>
  </r>
  <r>
    <n v="489"/>
    <s v="rid-zT-cHwbfSryL0EpdV0_3Bg"/>
    <s v="United States"/>
    <n v="55"/>
    <s v="55+ years"/>
    <s v="Female"/>
    <s v="Midwest"/>
    <x v="1"/>
    <x v="4"/>
    <x v="4"/>
    <m/>
    <n v="0"/>
    <s v="No"/>
    <m/>
    <n v="0"/>
    <m/>
    <s v="Unsure"/>
    <s v="Caucasian / White"/>
    <m/>
    <s v="Married/Partnership"/>
    <m/>
    <s v="Some High School"/>
    <s v="Moderate/Independent"/>
    <s v="$30,000 to $49,999"/>
  </r>
  <r>
    <n v="490"/>
    <s v="rid-A3HCj95MSr2U4SMSLGMdHQ"/>
    <s v="United States"/>
    <n v="55"/>
    <s v="55+ years"/>
    <s v="Female"/>
    <s v="South"/>
    <x v="0"/>
    <x v="5"/>
    <x v="5"/>
    <s v="Moderna NIAID"/>
    <n v="1"/>
    <s v="Yes"/>
    <s v="Both before and after receiving a COVID-19 vaccination"/>
    <n v="2"/>
    <s v="Two"/>
    <s v="Unsure"/>
    <s v="Caucasian / White"/>
    <m/>
    <s v="Separated/Divorced"/>
    <m/>
    <s v="Associate’s degree"/>
    <s v="Moderate/Independent"/>
    <s v="$30,000 to $49,999"/>
  </r>
  <r>
    <n v="492"/>
    <s v="rid-YAc0t4YsSC2Dq2yanoTSUQ"/>
    <s v="United States"/>
    <n v="55"/>
    <s v="55+ years"/>
    <s v="Female"/>
    <s v="West"/>
    <x v="1"/>
    <x v="4"/>
    <x v="4"/>
    <m/>
    <n v="0"/>
    <s v="No"/>
    <m/>
    <n v="0"/>
    <m/>
    <s v="No"/>
    <s v="Caucasian / White"/>
    <m/>
    <s v="Separated/Divorced"/>
    <m/>
    <s v="Some college"/>
    <s v="Conservative"/>
    <s v="Under $30,000"/>
  </r>
  <r>
    <n v="493"/>
    <s v="rid-ZPUJkjKlRNuK3fvtM0YDNw"/>
    <s v="United States"/>
    <n v="55"/>
    <s v="55+ years"/>
    <s v="Female"/>
    <s v="South"/>
    <x v="0"/>
    <x v="2"/>
    <x v="2"/>
    <s v="Moderna NIAID"/>
    <n v="1"/>
    <s v="Yes"/>
    <s v="After receiving a COVID-19 vaccination"/>
    <n v="3"/>
    <s v="Three"/>
    <s v="Yes"/>
    <s v="Caucasian / White"/>
    <m/>
    <s v="Married/Partnership"/>
    <m/>
    <s v="Bachelor’s degree"/>
    <s v="Extremely Conservative"/>
    <s v="$150,000 to $199,999"/>
  </r>
  <r>
    <n v="494"/>
    <s v="rid-BH0hTrmUR--zybvK8ZTQfg"/>
    <s v="United States"/>
    <n v="45"/>
    <s v="45-54 years"/>
    <s v="Female"/>
    <s v="South"/>
    <x v="0"/>
    <x v="3"/>
    <x v="3"/>
    <s v="Moderna NIAID"/>
    <n v="1"/>
    <s v="Yes"/>
    <s v="After receiving a COVID-19 vaccination"/>
    <n v="1"/>
    <s v="One"/>
    <s v="No"/>
    <s v="Spanish, Hispanic or Latino origin"/>
    <m/>
    <s v="Married/Partnership"/>
    <m/>
    <s v="Some college"/>
    <s v="Extremely Liberal"/>
    <s v="$50,000 to $99,999"/>
  </r>
  <r>
    <n v="495"/>
    <s v="rid-UHaio2rVRKCbctnJlKuppg"/>
    <s v="United States"/>
    <n v="55"/>
    <s v="55+ years"/>
    <s v="Female"/>
    <s v="Northeast"/>
    <x v="0"/>
    <x v="0"/>
    <x v="0"/>
    <s v="Pfizer-BioNTech"/>
    <n v="0"/>
    <s v="No"/>
    <m/>
    <n v="0"/>
    <m/>
    <s v="No"/>
    <s v="Black / African American"/>
    <m/>
    <s v="Separated/Divorced"/>
    <m/>
    <s v="High School Diploma"/>
    <s v="Extremely Liberal"/>
    <s v="Under $30,000"/>
  </r>
  <r>
    <n v="496"/>
    <s v="rid-Q2m_j9m0TrCbknw7W3hn9Q"/>
    <s v="United States"/>
    <n v="55"/>
    <s v="55+ years"/>
    <s v="Female"/>
    <s v="Northeast"/>
    <x v="0"/>
    <x v="3"/>
    <x v="3"/>
    <s v="Pfizer-BioNTech"/>
    <n v="0"/>
    <s v="No"/>
    <m/>
    <n v="0"/>
    <m/>
    <s v="Unsure"/>
    <s v="Black / African American"/>
    <m/>
    <s v="Single, Spouse Deceased"/>
    <m/>
    <s v="High School Diploma"/>
    <s v="Moderate/Independent"/>
    <s v="Under $30,000"/>
  </r>
  <r>
    <n v="497"/>
    <s v="rid-psiK5ZGUQ8u0bf-csTP87g"/>
    <s v="United States"/>
    <n v="55"/>
    <s v="55+ years"/>
    <s v="Female"/>
    <s v="Midwest"/>
    <x v="0"/>
    <x v="1"/>
    <x v="1"/>
    <s v="Moderna NIAID"/>
    <n v="0"/>
    <s v="No"/>
    <m/>
    <n v="0"/>
    <m/>
    <s v="Yes"/>
    <s v="Black / African American"/>
    <m/>
    <s v="Single"/>
    <m/>
    <s v="Associate’s degree"/>
    <s v="Slightly Liberal"/>
    <s v="Prefer not to say"/>
  </r>
  <r>
    <n v="498"/>
    <s v="rid-C2IJ-8KhQ-mdtxp_8WtEiA"/>
    <s v="United States"/>
    <n v="55"/>
    <s v="55+ years"/>
    <s v="Female"/>
    <s v="Midwest"/>
    <x v="0"/>
    <x v="2"/>
    <x v="2"/>
    <s v="Pfizer-BioNTech"/>
    <n v="1"/>
    <s v="Yes"/>
    <s v="After receiving a COVID-19 vaccination"/>
    <n v="2"/>
    <s v="Two"/>
    <s v="Yes"/>
    <s v="Caucasian / White"/>
    <m/>
    <s v="Married/Partnership"/>
    <m/>
    <s v="High School Diploma"/>
    <s v="Liberal"/>
    <s v="$50,000 to $99,999"/>
  </r>
  <r>
    <n v="499"/>
    <s v="rid-lUaVTB_gQUaXjR6L9Akvqg"/>
    <s v="United States"/>
    <n v="55"/>
    <s v="55+ years"/>
    <s v="Female"/>
    <s v="Midwest"/>
    <x v="0"/>
    <x v="1"/>
    <x v="1"/>
    <s v="Pfizer-BioNTech"/>
    <n v="0"/>
    <s v="No"/>
    <m/>
    <n v="0"/>
    <m/>
    <s v="Yes"/>
    <s v="Caucasian / White"/>
    <m/>
    <s v="Single"/>
    <m/>
    <s v="Post-Graduate degree"/>
    <s v="Liberal"/>
    <s v="$50,000 to $99,999"/>
  </r>
  <r>
    <n v="500"/>
    <s v="rid-gGT9erWWQ2WwgdRtzOOFtg"/>
    <s v="United States"/>
    <n v="55"/>
    <s v="55+ years"/>
    <s v="Female"/>
    <s v="Midwest"/>
    <x v="0"/>
    <x v="1"/>
    <x v="1"/>
    <s v="Pfizer-BioNTech"/>
    <n v="1"/>
    <s v="Yes"/>
    <s v="Before receiving a COVID-19 vaccination"/>
    <n v="3"/>
    <s v="Three"/>
    <s v="Yes"/>
    <s v="Caucasian / White"/>
    <m/>
    <s v="Married/Partnership"/>
    <m/>
    <s v="Associate’s degree"/>
    <s v="Conservative"/>
    <s v="$100,000 to $149,999"/>
  </r>
  <r>
    <n v="501"/>
    <s v="rid-jqWzNgwUTjakoejgnRPwkQ"/>
    <s v="United States"/>
    <n v="55"/>
    <s v="55+ years"/>
    <s v="Female"/>
    <s v="South"/>
    <x v="0"/>
    <x v="5"/>
    <x v="5"/>
    <s v="Moderna NIAID"/>
    <n v="0"/>
    <s v="No"/>
    <m/>
    <n v="0"/>
    <m/>
    <s v="No"/>
    <s v="Caucasian / White"/>
    <m/>
    <s v="Married/Partnership"/>
    <m/>
    <s v="Some college"/>
    <s v="Conservative"/>
    <s v="Under $30,000"/>
  </r>
  <r>
    <n v="502"/>
    <s v="rid-BOCNPxVsTXq4u-3JRNhnPA"/>
    <s v="United States"/>
    <n v="55"/>
    <s v="55+ years"/>
    <s v="Female"/>
    <s v="Northeast"/>
    <x v="0"/>
    <x v="3"/>
    <x v="3"/>
    <s v="Moderna NIAID"/>
    <n v="0"/>
    <s v="No"/>
    <m/>
    <n v="0"/>
    <m/>
    <s v="No"/>
    <s v="Caucasian / White"/>
    <m/>
    <s v="Married/Partnership"/>
    <m/>
    <s v="Some college"/>
    <s v="Liberal"/>
    <s v="$50,000 to $99,999"/>
  </r>
  <r>
    <n v="503"/>
    <s v="rid-PUfCeXQ_QESIgMAiZjHjgg"/>
    <s v="United States"/>
    <n v="55"/>
    <s v="55+ years"/>
    <s v="Female"/>
    <s v="Midwest"/>
    <x v="1"/>
    <x v="4"/>
    <x v="4"/>
    <m/>
    <n v="0"/>
    <s v="No"/>
    <m/>
    <n v="0"/>
    <m/>
    <s v="No"/>
    <s v="Caucasian / White"/>
    <m/>
    <s v="Single, Spouse Deceased"/>
    <m/>
    <s v="High School Diploma"/>
    <s v="Slightly Conservative"/>
    <s v="$100,000 to $149,999"/>
  </r>
  <r>
    <n v="504"/>
    <s v="rid-pInbxCyTSzWP4_AHwdF14A"/>
    <s v="United States"/>
    <n v="55"/>
    <s v="55+ years"/>
    <s v="Female"/>
    <s v="South"/>
    <x v="0"/>
    <x v="0"/>
    <x v="0"/>
    <s v="Pfizer-BioNTech"/>
    <n v="1"/>
    <s v="Yes"/>
    <s v="After receiving a COVID-19 vaccination"/>
    <n v="1"/>
    <s v="One"/>
    <s v="Unsure"/>
    <s v="Caucasian / White"/>
    <m/>
    <s v="Married/Partnership"/>
    <m/>
    <s v="Associate’s degree"/>
    <s v="Extremely Conservative"/>
    <s v="$50,000 to $99,999"/>
  </r>
  <r>
    <n v="505"/>
    <s v="rid-ImOmeJmgTfOOxV5I4D1sWQ"/>
    <s v="United States"/>
    <n v="55"/>
    <s v="55+ years"/>
    <s v="Female"/>
    <s v="Midwest"/>
    <x v="1"/>
    <x v="4"/>
    <x v="4"/>
    <m/>
    <n v="0"/>
    <s v="No"/>
    <m/>
    <n v="0"/>
    <m/>
    <s v="Unsure"/>
    <s v="Caucasian / White"/>
    <m/>
    <s v="Single"/>
    <m/>
    <s v="Some college"/>
    <s v="Extremely Conservative"/>
    <s v="$30,000 to $49,999"/>
  </r>
  <r>
    <n v="506"/>
    <s v="rid-2XQfV4pqSciK7DqWfNSYEA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ingle"/>
    <m/>
    <s v="Post-Graduate degree"/>
    <s v="Slightly Conservative"/>
    <s v="$150,000 to $199,999"/>
  </r>
  <r>
    <n v="507"/>
    <s v="rid-3DhVDO3-Tmi0nHvhPyfmrQ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eparated/Divorced"/>
    <m/>
    <s v="Bachelor’s degree"/>
    <s v="Extremely Conservative"/>
    <s v="$30,000 to $49,999"/>
  </r>
  <r>
    <n v="509"/>
    <s v="rid-TXMipwbsRu6g6mJa3_KasQ"/>
    <s v="United States"/>
    <n v="55"/>
    <s v="55+ years"/>
    <s v="Female"/>
    <s v="South"/>
    <x v="1"/>
    <x v="4"/>
    <x v="4"/>
    <m/>
    <n v="1"/>
    <s v="Yes"/>
    <m/>
    <n v="2"/>
    <s v="Two"/>
    <s v="No"/>
    <s v="Caucasian / White"/>
    <m/>
    <s v="Married/Partnership"/>
    <m/>
    <s v="Associate’s degree"/>
    <s v="Extremely Conservative"/>
    <s v="$50,000 to $99,999"/>
  </r>
  <r>
    <n v="510"/>
    <s v="rid-Ulpe2xkjQJuqu-kryZo29g"/>
    <s v="United States"/>
    <n v="55"/>
    <s v="55+ years"/>
    <s v="Female"/>
    <s v="Northeast"/>
    <x v="0"/>
    <x v="1"/>
    <x v="1"/>
    <s v="Pfizer-BioNTech"/>
    <n v="0"/>
    <s v="No"/>
    <m/>
    <n v="0"/>
    <m/>
    <s v="Yes"/>
    <s v="Caucasian / White"/>
    <m/>
    <s v="Married/Partnership"/>
    <m/>
    <s v="High School Diploma"/>
    <s v="Moderate/Independent"/>
    <s v="$50,000 to $99,999"/>
  </r>
  <r>
    <n v="511"/>
    <s v="rid-Vd58Rx40Sd-f2SFk2fP5hg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ingle, Spouse Deceased"/>
    <m/>
    <s v="Associate’s degree"/>
    <s v="Extremely Conservative"/>
    <s v="Under $30,000"/>
  </r>
  <r>
    <n v="512"/>
    <s v="rid-OVhVw-VuTgOJLv3gpyWi6w"/>
    <s v="United States"/>
    <n v="45"/>
    <s v="45-54 years"/>
    <s v="Female"/>
    <s v="South"/>
    <x v="0"/>
    <x v="5"/>
    <x v="5"/>
    <s v="Johnson &amp; Johnson’s Janssen"/>
    <n v="0"/>
    <s v="No"/>
    <m/>
    <n v="0"/>
    <m/>
    <s v="No"/>
    <s v="Caucasian / White"/>
    <m/>
    <s v="Single, Spouse Deceased"/>
    <m/>
    <s v="High School Diploma"/>
    <s v="Slightly Conservative"/>
    <s v="Under $30,000"/>
  </r>
  <r>
    <n v="513"/>
    <s v="rid-gg15-8HdTM-LsedupPm7KQ"/>
    <s v="United States"/>
    <n v="55"/>
    <s v="55+ years"/>
    <s v="Female"/>
    <s v="Northeast"/>
    <x v="1"/>
    <x v="4"/>
    <x v="4"/>
    <m/>
    <n v="0"/>
    <s v="No"/>
    <m/>
    <n v="0"/>
    <m/>
    <s v="No"/>
    <s v="Caucasian / White"/>
    <m/>
    <s v="Married/Partnership"/>
    <m/>
    <s v="High School Diploma"/>
    <s v="Extremely Conservative"/>
    <s v="$30,000 to $49,999"/>
  </r>
  <r>
    <n v="514"/>
    <s v="rid-rxNp6t0PQUaJq070ZNFoXA"/>
    <s v="United States"/>
    <n v="55"/>
    <s v="55+ years"/>
    <s v="Female"/>
    <s v="South"/>
    <x v="1"/>
    <x v="4"/>
    <x v="4"/>
    <m/>
    <n v="1"/>
    <s v="Yes"/>
    <m/>
    <n v="1"/>
    <s v="One"/>
    <s v="No"/>
    <s v="Caucasian / White"/>
    <m/>
    <s v="Single, Spouse Deceased"/>
    <m/>
    <s v="Associate’s degree"/>
    <s v="Conservative"/>
    <s v="$30,000 to $49,999"/>
  </r>
  <r>
    <n v="515"/>
    <s v="rid-w0IFZKcvQZyKvTFBzahtCw"/>
    <s v="United States"/>
    <n v="45"/>
    <s v="45-54 years"/>
    <s v="Female"/>
    <s v="Northeast"/>
    <x v="0"/>
    <x v="2"/>
    <x v="2"/>
    <s v="Pfizer-BioNTech"/>
    <n v="0"/>
    <s v="No"/>
    <m/>
    <n v="0"/>
    <m/>
    <s v="Yes"/>
    <s v="Caucasian / White"/>
    <m/>
    <s v="Single"/>
    <m/>
    <s v="Post-Graduate degree"/>
    <s v="Liberal"/>
    <s v="$30,000 to $49,999"/>
  </r>
  <r>
    <n v="516"/>
    <s v="rid-G0H52ILMTPaFt99jXq5onA"/>
    <s v="United States"/>
    <n v="55"/>
    <s v="55+ years"/>
    <s v="Female"/>
    <s v="West"/>
    <x v="0"/>
    <x v="1"/>
    <x v="1"/>
    <s v="Moderna NIAID"/>
    <n v="0"/>
    <s v="No"/>
    <m/>
    <n v="0"/>
    <m/>
    <s v="Yes"/>
    <s v="Caucasian / White"/>
    <m/>
    <s v="Married/Partnership"/>
    <m/>
    <s v="High School Diploma"/>
    <s v="Moderate/Independent"/>
    <s v="$30,000 to $49,999"/>
  </r>
  <r>
    <n v="517"/>
    <s v="rid-tIYO0h1TRl-u1urevwk7mw"/>
    <s v="United States"/>
    <n v="55"/>
    <s v="55+ years"/>
    <s v="Female"/>
    <s v="Midwest"/>
    <x v="0"/>
    <x v="2"/>
    <x v="2"/>
    <s v="Moderna NIAID"/>
    <n v="0"/>
    <s v="No"/>
    <m/>
    <n v="0"/>
    <m/>
    <s v="Yes"/>
    <s v="Caucasian / White"/>
    <m/>
    <s v="Married/Partnership"/>
    <m/>
    <s v="Some High School"/>
    <s v="Moderate/Independent"/>
    <s v="Under $30,000"/>
  </r>
  <r>
    <n v="518"/>
    <s v="rid-hGkZCvXERZ-uZYqRDkE7Gg"/>
    <s v="United States"/>
    <n v="45"/>
    <s v="45-54 years"/>
    <s v="Female"/>
    <s v="South"/>
    <x v="1"/>
    <x v="4"/>
    <x v="4"/>
    <m/>
    <n v="0"/>
    <s v="No"/>
    <m/>
    <n v="0"/>
    <m/>
    <s v="No"/>
    <s v="Caucasian / White"/>
    <m/>
    <s v="Married/Partnership"/>
    <m/>
    <s v="High School Diploma"/>
    <s v="Slightly Liberal"/>
    <s v="$50,000 to $99,999"/>
  </r>
  <r>
    <n v="519"/>
    <s v="rid-Akiw__VNQsSKuXFIln1Nvw"/>
    <s v="United States"/>
    <n v="55"/>
    <s v="55+ years"/>
    <s v="Female"/>
    <s v="Northeast"/>
    <x v="0"/>
    <x v="1"/>
    <x v="1"/>
    <s v="Pfizer-BioNTech"/>
    <n v="0"/>
    <s v="No"/>
    <m/>
    <n v="0"/>
    <m/>
    <s v="Yes"/>
    <s v="Caucasian / White"/>
    <m/>
    <s v="Married/Partnership"/>
    <m/>
    <s v="Bachelor’s degree"/>
    <s v="Liberal"/>
    <s v="$30,000 to $49,999"/>
  </r>
  <r>
    <n v="520"/>
    <s v="rid-b0olgR1ZTI2rjnVK73c8Bg"/>
    <s v="United States"/>
    <n v="55"/>
    <s v="55+ years"/>
    <s v="Female"/>
    <s v="West"/>
    <x v="0"/>
    <x v="0"/>
    <x v="0"/>
    <s v="Pfizer-BioNTech"/>
    <n v="1"/>
    <s v="Yes"/>
    <s v="Both before and after receiving a COVID-19 vaccination"/>
    <n v="4"/>
    <s v="Four or more"/>
    <s v="No"/>
    <s v="Caucasian / White"/>
    <m/>
    <s v="Separated/Divorced"/>
    <m/>
    <s v="Bachelor’s degree"/>
    <s v="Conservative"/>
    <s v="$150,000 to $199,999"/>
  </r>
  <r>
    <n v="521"/>
    <s v="rid-OOq46tyOTr6QVAezILNXpA"/>
    <s v="United States"/>
    <n v="55"/>
    <s v="55+ years"/>
    <s v="Female"/>
    <s v="South"/>
    <x v="1"/>
    <x v="4"/>
    <x v="4"/>
    <m/>
    <n v="1"/>
    <s v="Yes"/>
    <m/>
    <n v="1"/>
    <s v="One"/>
    <s v="No"/>
    <s v="Caucasian / White"/>
    <m/>
    <s v="Separated/Divorced"/>
    <m/>
    <s v="High School Diploma"/>
    <s v="Slightly Conservative"/>
    <s v="Under $30,000"/>
  </r>
  <r>
    <n v="522"/>
    <s v="rid-pqahuYAJRn-RgQjfc-33Ig"/>
    <s v="United States"/>
    <n v="55"/>
    <s v="55+ years"/>
    <s v="Female"/>
    <s v="Northeast"/>
    <x v="0"/>
    <x v="0"/>
    <x v="0"/>
    <s v="Moderna NIAID"/>
    <n v="0"/>
    <s v="No"/>
    <m/>
    <n v="0"/>
    <m/>
    <s v="Unsure"/>
    <s v="Caucasian / White"/>
    <m/>
    <s v="Single"/>
    <m/>
    <s v="Some High School"/>
    <s v="Moderate/Independent"/>
    <s v="Under $30,000"/>
  </r>
  <r>
    <n v="524"/>
    <s v="rid-LsLWyDD2QQqcahWSQGvHfw"/>
    <s v="United States"/>
    <n v="55"/>
    <s v="55+ years"/>
    <s v="Female"/>
    <s v="Northeast"/>
    <x v="0"/>
    <x v="2"/>
    <x v="2"/>
    <s v="Pfizer-BioNTech"/>
    <n v="1"/>
    <s v="Yes"/>
    <s v="After receiving a COVID-19 vaccination"/>
    <n v="2"/>
    <s v="Two"/>
    <s v="Yes"/>
    <s v="Caucasian / White"/>
    <m/>
    <s v="Married/Partnership"/>
    <m/>
    <s v="Bachelor’s degree"/>
    <s v="Conservative"/>
    <s v="$50,000 to $99,999"/>
  </r>
  <r>
    <n v="526"/>
    <s v="rid-1HUUfvVpSFCT8d8twIVFew"/>
    <s v="United States"/>
    <n v="45"/>
    <s v="45-54 years"/>
    <s v="Female"/>
    <s v="West"/>
    <x v="1"/>
    <x v="4"/>
    <x v="4"/>
    <m/>
    <n v="1"/>
    <s v="Yes"/>
    <m/>
    <n v="1"/>
    <s v="One"/>
    <s v="No"/>
    <s v="Caucasian / White"/>
    <m/>
    <s v="Married/Partnership"/>
    <m/>
    <s v="Some college"/>
    <s v="Extremely Liberal"/>
    <s v="$30,000 to $49,999"/>
  </r>
  <r>
    <n v="527"/>
    <s v="rid-il9m-_ZDSQ6PMdU2mswtCg"/>
    <s v="United States"/>
    <n v="55"/>
    <s v="55+ years"/>
    <s v="Female"/>
    <s v="Northeast"/>
    <x v="0"/>
    <x v="5"/>
    <x v="5"/>
    <s v="Johnson &amp; Johnson’s Janssen"/>
    <n v="0"/>
    <s v="No"/>
    <m/>
    <n v="0"/>
    <m/>
    <s v="No"/>
    <s v="Caucasian / White"/>
    <m/>
    <s v="Single"/>
    <m/>
    <s v="High School Diploma"/>
    <s v="Moderate/Independent"/>
    <s v="$30,000 to $49,999"/>
  </r>
  <r>
    <n v="528"/>
    <s v="rid-nmHnu2_6TkSQmY3HGqTbMA"/>
    <s v="United States"/>
    <n v="45"/>
    <s v="45-54 years"/>
    <s v="Female"/>
    <s v="South"/>
    <x v="1"/>
    <x v="4"/>
    <x v="4"/>
    <m/>
    <n v="1"/>
    <s v="Yes"/>
    <m/>
    <n v="1"/>
    <s v="One"/>
    <s v="No"/>
    <s v="Other: (Please specify)"/>
    <s v="Mixed"/>
    <s v="Separated/Divorced"/>
    <m/>
    <s v="Bachelor’s degree"/>
    <s v="Slightly Conservative"/>
    <s v="$30,000 to $49,999"/>
  </r>
  <r>
    <n v="530"/>
    <s v="rid-k5HuX4WJQjWBGH2XAQQEXg"/>
    <s v="United States"/>
    <n v="45"/>
    <s v="45-54 years"/>
    <s v="Female"/>
    <s v="West"/>
    <x v="0"/>
    <x v="2"/>
    <x v="2"/>
    <s v="Pfizer-BioNTech"/>
    <n v="1"/>
    <s v="Yes"/>
    <s v="After receiving a COVID-19 vaccination"/>
    <n v="1"/>
    <s v="One"/>
    <s v="Unsure"/>
    <s v="Asian"/>
    <m/>
    <s v="Married/Partnership"/>
    <m/>
    <s v="Post-Graduate degree"/>
    <s v="Moderate/Independent"/>
    <s v="$200,000 or more"/>
  </r>
  <r>
    <n v="531"/>
    <s v="rid-8w5cwQd_SB2TzdnRZ-0p_g"/>
    <s v="United States"/>
    <n v="45"/>
    <s v="45-54 years"/>
    <s v="Female"/>
    <s v="Midwest"/>
    <x v="1"/>
    <x v="4"/>
    <x v="4"/>
    <m/>
    <n v="1"/>
    <s v="Yes"/>
    <m/>
    <n v="2"/>
    <s v="Two"/>
    <s v="No"/>
    <s v="Caucasian / White"/>
    <m/>
    <s v="Married/Partnership"/>
    <m/>
    <s v="Some college"/>
    <s v="Moderate/Independent"/>
    <s v="$50,000 to $99,999"/>
  </r>
  <r>
    <n v="532"/>
    <s v="rid-uSC2aW4QT7igG1mHF5sHMg"/>
    <s v="United States"/>
    <n v="45"/>
    <s v="45-54 years"/>
    <s v="Female"/>
    <s v="South"/>
    <x v="0"/>
    <x v="3"/>
    <x v="3"/>
    <s v="Pfizer-BioNTech"/>
    <n v="0"/>
    <s v="No"/>
    <m/>
    <n v="0"/>
    <m/>
    <s v="Unsure"/>
    <s v="Caucasian / White"/>
    <m/>
    <s v="Married/Partnership"/>
    <m/>
    <s v="Bachelor’s degree"/>
    <s v="Moderate/Independent"/>
    <s v="$50,000 to $99,999"/>
  </r>
  <r>
    <n v="534"/>
    <s v="rid-4HCvoX2eQEazWSvhZnRKIA"/>
    <s v="United States"/>
    <n v="45"/>
    <s v="45-54 years"/>
    <s v="Female"/>
    <s v="Midwest"/>
    <x v="1"/>
    <x v="4"/>
    <x v="4"/>
    <m/>
    <n v="0"/>
    <s v="No"/>
    <m/>
    <n v="0"/>
    <m/>
    <s v="Unsure"/>
    <s v="Caucasian / White"/>
    <m/>
    <s v="Single"/>
    <m/>
    <s v="Associate’s degree"/>
    <s v="Moderate/Independent"/>
    <s v="Under $30,000"/>
  </r>
  <r>
    <n v="535"/>
    <s v="rid-c0TZCzZiQbymuDvb3fji4w"/>
    <s v="United States"/>
    <n v="55"/>
    <s v="55+ years"/>
    <s v="Female"/>
    <s v="South"/>
    <x v="0"/>
    <x v="0"/>
    <x v="0"/>
    <s v="Moderna NIAID"/>
    <n v="1"/>
    <s v="Yes"/>
    <s v="Both before and after receiving a COVID-19 vaccination"/>
    <n v="2"/>
    <s v="Two"/>
    <s v="No"/>
    <s v="Caucasian / White"/>
    <m/>
    <s v="Single, Spouse Deceased"/>
    <m/>
    <s v="High School Diploma"/>
    <s v="Extremely Conservative"/>
    <s v="$100,000 to $149,999"/>
  </r>
  <r>
    <n v="536"/>
    <s v="rid-e-C3MgWnQnOEtklDhFLsLQ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eparated/Divorced"/>
    <m/>
    <s v="Some college"/>
    <s v="Extremely Liberal"/>
    <s v="Under $30,000"/>
  </r>
  <r>
    <n v="537"/>
    <s v="rid-dqvV1LGERqGFRwZI-lFwgg"/>
    <s v="United States"/>
    <n v="55"/>
    <s v="55+ years"/>
    <s v="Female"/>
    <s v="Midwest"/>
    <x v="0"/>
    <x v="0"/>
    <x v="0"/>
    <s v="Pfizer-BioNTech"/>
    <n v="0"/>
    <s v="No"/>
    <m/>
    <n v="0"/>
    <m/>
    <s v="No"/>
    <s v="Caucasian / White"/>
    <m/>
    <s v="Married/Partnership"/>
    <m/>
    <s v="Post-Graduate degree"/>
    <s v="Conservative"/>
    <s v="$100,000 to $149,999"/>
  </r>
  <r>
    <n v="539"/>
    <s v="rid-Yl4zglwYSyWJ7JfjE07Skg"/>
    <s v="United States"/>
    <n v="55"/>
    <s v="55+ years"/>
    <s v="Female"/>
    <s v="Midwest"/>
    <x v="0"/>
    <x v="0"/>
    <x v="0"/>
    <s v="Pfizer-BioNTech"/>
    <n v="0"/>
    <s v="No"/>
    <m/>
    <n v="0"/>
    <m/>
    <s v="No"/>
    <s v="Caucasian / White"/>
    <m/>
    <s v="Single, Spouse Deceased"/>
    <m/>
    <s v="High School Diploma"/>
    <s v="Extremely Conservative"/>
    <s v="$30,000 to $49,999"/>
  </r>
  <r>
    <n v="540"/>
    <s v="rid-N1AYYH7rR-upEQfjsVXefg"/>
    <s v="United States"/>
    <n v="55"/>
    <s v="55+ years"/>
    <s v="Female"/>
    <s v="South"/>
    <x v="0"/>
    <x v="5"/>
    <x v="5"/>
    <s v="Moderna NIAID"/>
    <n v="1"/>
    <s v="Yes"/>
    <s v="After receiving a COVID-19 vaccination"/>
    <n v="2"/>
    <s v="Two"/>
    <s v="No"/>
    <s v="Caucasian / White"/>
    <m/>
    <s v="Married/Partnership"/>
    <m/>
    <s v="Post-Graduate degree"/>
    <s v="Conservative"/>
    <s v="$100,000 to $149,999"/>
  </r>
  <r>
    <n v="541"/>
    <s v="rid-HOJOerZdTX2LAQ65OozIUw"/>
    <s v="United States"/>
    <n v="45"/>
    <s v="45-54 years"/>
    <s v="Female"/>
    <s v="Northeast"/>
    <x v="1"/>
    <x v="4"/>
    <x v="4"/>
    <m/>
    <n v="0"/>
    <s v="No"/>
    <m/>
    <n v="0"/>
    <m/>
    <s v="No"/>
    <s v="Caucasian / White"/>
    <m/>
    <s v="Married/Partnership"/>
    <m/>
    <s v="High School Diploma"/>
    <s v="Moderate/Independent"/>
    <s v="$100,000 to $149,999"/>
  </r>
  <r>
    <n v="542"/>
    <s v="rid-PzQCKRiNTLmzGJpRVT0kuQ"/>
    <s v="United States"/>
    <n v="55"/>
    <s v="55+ years"/>
    <s v="Female"/>
    <s v="South"/>
    <x v="0"/>
    <x v="2"/>
    <x v="2"/>
    <s v="Pfizer-BioNTech"/>
    <n v="1"/>
    <s v="Yes"/>
    <s v="After receiving a COVID-19 vaccination"/>
    <n v="1"/>
    <s v="One"/>
    <s v="Yes"/>
    <s v="Caucasian / White"/>
    <m/>
    <s v="Married/Partnership"/>
    <m/>
    <s v="High School Diploma"/>
    <s v="Moderate/Independent"/>
    <s v="$50,000 to $99,999"/>
  </r>
  <r>
    <n v="543"/>
    <s v="rid-5ObSWRNQR0i2rXc0f_yEMg"/>
    <s v="United States"/>
    <n v="45"/>
    <s v="45-54 years"/>
    <s v="Female"/>
    <s v="Northeast"/>
    <x v="0"/>
    <x v="3"/>
    <x v="3"/>
    <s v="Pfizer-BioNTech"/>
    <n v="0"/>
    <s v="No"/>
    <m/>
    <n v="0"/>
    <m/>
    <s v="Unsure"/>
    <s v="Caucasian / White"/>
    <m/>
    <s v="Single"/>
    <m/>
    <s v="High School Diploma"/>
    <s v="Moderate/Independent"/>
    <s v="$50,000 to $99,999"/>
  </r>
  <r>
    <n v="544"/>
    <s v="rid-b_LLZU-6Sb6GEOUjvIf8kQ"/>
    <s v="United States"/>
    <n v="55"/>
    <s v="55+ years"/>
    <s v="Female"/>
    <s v="West"/>
    <x v="0"/>
    <x v="3"/>
    <x v="3"/>
    <s v="Pfizer-BioNTech"/>
    <n v="0"/>
    <s v="No"/>
    <m/>
    <n v="0"/>
    <m/>
    <s v="Unsure"/>
    <s v="Caucasian / White"/>
    <m/>
    <s v="Separated/Divorced"/>
    <m/>
    <s v="Bachelor’s degree"/>
    <s v="Moderate/Independent"/>
    <s v="$50,000 to $99,999"/>
  </r>
  <r>
    <n v="548"/>
    <s v="rid-yx29HORRSZCWHYz5Ah7--g"/>
    <s v="United States"/>
    <n v="45"/>
    <s v="45-54 years"/>
    <s v="Female"/>
    <s v="West"/>
    <x v="1"/>
    <x v="4"/>
    <x v="4"/>
    <m/>
    <n v="0"/>
    <s v="No"/>
    <m/>
    <n v="0"/>
    <m/>
    <s v="No"/>
    <s v="Caucasian / White"/>
    <m/>
    <s v="Married/Partnership"/>
    <m/>
    <s v="Associate’s degree"/>
    <s v="Extremely Conservative"/>
    <s v="$30,000 to $49,999"/>
  </r>
  <r>
    <n v="549"/>
    <s v="rid-fsxg9VkQRMe8AIGQ_dWXyg"/>
    <s v="United States"/>
    <n v="55"/>
    <s v="55+ years"/>
    <s v="Female"/>
    <s v="South"/>
    <x v="0"/>
    <x v="3"/>
    <x v="3"/>
    <s v="Pfizer-BioNTech"/>
    <n v="0"/>
    <s v="No"/>
    <m/>
    <n v="0"/>
    <m/>
    <s v="No"/>
    <s v="Caucasian / White"/>
    <m/>
    <s v="Married/Partnership"/>
    <m/>
    <s v="High School Diploma"/>
    <s v="Conservative"/>
    <s v="$30,000 to $49,999"/>
  </r>
  <r>
    <n v="550"/>
    <s v="rid-VjJ-OBjURU20Ks6vV5IXfA"/>
    <s v="United States"/>
    <n v="55"/>
    <s v="55+ years"/>
    <s v="Female"/>
    <s v="Midwest"/>
    <x v="1"/>
    <x v="4"/>
    <x v="4"/>
    <m/>
    <n v="0"/>
    <s v="No"/>
    <m/>
    <n v="0"/>
    <m/>
    <s v="No"/>
    <s v="Caucasian / White"/>
    <m/>
    <s v="Separated/Divorced"/>
    <m/>
    <s v="High School Diploma"/>
    <s v="Moderate/Independent"/>
    <s v="$150,000 to $199,999"/>
  </r>
  <r>
    <n v="552"/>
    <s v="rid-BrFjXI3YTraL1zWwO2AqvQ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eparated/Divorced"/>
    <m/>
    <s v="Associate’s degree"/>
    <s v="Slightly Conservative"/>
    <s v="Under $30,000"/>
  </r>
  <r>
    <n v="553"/>
    <s v="rid-KqopAa81QAePyEcvXeewUw"/>
    <s v="United States"/>
    <n v="55"/>
    <s v="55+ years"/>
    <s v="Female"/>
    <s v="West"/>
    <x v="0"/>
    <x v="0"/>
    <x v="0"/>
    <s v="Pfizer-BioNTech"/>
    <n v="1"/>
    <s v="Yes"/>
    <s v="After receiving a COVID-19 vaccination"/>
    <n v="1"/>
    <s v="One"/>
    <s v="No"/>
    <s v="Caucasian / White"/>
    <m/>
    <s v="Separated/Divorced"/>
    <m/>
    <s v="Some college"/>
    <s v="Conservative"/>
    <s v="$30,000 to $49,999"/>
  </r>
  <r>
    <n v="554"/>
    <s v="rid-umT2CtXPSOK6k6ihZVyAlA"/>
    <s v="United States"/>
    <n v="55"/>
    <s v="55+ years"/>
    <s v="Female"/>
    <s v="Midwest"/>
    <x v="0"/>
    <x v="1"/>
    <x v="1"/>
    <s v="Pfizer-BioNTech"/>
    <n v="0"/>
    <s v="No"/>
    <m/>
    <n v="0"/>
    <m/>
    <s v="Yes"/>
    <s v="Caucasian / White"/>
    <m/>
    <s v="Single"/>
    <m/>
    <s v="Some college"/>
    <s v="Moderate/Independent"/>
    <s v="Under $30,000"/>
  </r>
  <r>
    <n v="557"/>
    <s v="rid-tzjBGXQ7QIOilgi9KrR3oQ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ingle, Spouse Deceased"/>
    <m/>
    <s v="High School Diploma"/>
    <s v="Moderate/Independent"/>
    <s v="Under $30,000"/>
  </r>
  <r>
    <n v="566"/>
    <s v="rid-_Iyk0zkeT_yJeYoZwqqTWw"/>
    <s v="United States"/>
    <n v="45"/>
    <s v="45-54 years"/>
    <s v="Female"/>
    <s v="South"/>
    <x v="0"/>
    <x v="3"/>
    <x v="3"/>
    <s v="Moderna NIAID"/>
    <n v="1"/>
    <s v="Yes"/>
    <s v="After receiving a COVID-19 vaccination"/>
    <n v="1"/>
    <s v="One"/>
    <s v="No"/>
    <s v="Caucasian / White"/>
    <m/>
    <s v="Married/Partnership"/>
    <m/>
    <s v="Bachelor’s degree"/>
    <s v="Extremely Conservative"/>
    <s v="$150,000 to $199,999"/>
  </r>
  <r>
    <n v="567"/>
    <s v="rid-oZYhTUtMSH6yrLuuzsRK1A"/>
    <s v="United States"/>
    <n v="45"/>
    <s v="45-54 years"/>
    <s v="Female"/>
    <s v="South"/>
    <x v="0"/>
    <x v="0"/>
    <x v="0"/>
    <s v="Moderna NIAID"/>
    <n v="0"/>
    <s v="No"/>
    <m/>
    <n v="0"/>
    <m/>
    <s v="Yes"/>
    <s v="Caucasian / White"/>
    <m/>
    <s v="Married/Partnership"/>
    <m/>
    <s v="Some college"/>
    <s v="Conservative"/>
    <s v="$50,000 to $99,999"/>
  </r>
  <r>
    <n v="569"/>
    <s v="rid-zy5pjbG4T-yg6VK1DvnWdw"/>
    <s v="United States"/>
    <n v="45"/>
    <s v="45-54 years"/>
    <s v="Female"/>
    <s v="South"/>
    <x v="0"/>
    <x v="3"/>
    <x v="3"/>
    <s v="Pfizer-BioNTech"/>
    <n v="0"/>
    <s v="No"/>
    <m/>
    <n v="0"/>
    <m/>
    <s v="No"/>
    <s v="Black / African American"/>
    <m/>
    <s v="Married/Partnership"/>
    <m/>
    <s v="Some college"/>
    <s v="Moderate/Independent"/>
    <s v="$50,000 to $99,999"/>
  </r>
  <r>
    <n v="570"/>
    <s v="rid-TGQvUCvTQMe4YKDC9dGHDA"/>
    <s v="United States"/>
    <n v="45"/>
    <s v="45-54 years"/>
    <s v="Female"/>
    <s v="South"/>
    <x v="0"/>
    <x v="0"/>
    <x v="0"/>
    <s v="Pfizer-BioNTech"/>
    <n v="0"/>
    <s v="No"/>
    <m/>
    <n v="0"/>
    <m/>
    <s v="No"/>
    <s v="Black / African American"/>
    <m/>
    <s v="Single"/>
    <m/>
    <s v="Some college"/>
    <s v="Moderate/Independent"/>
    <s v="$50,000 to $99,999"/>
  </r>
  <r>
    <n v="571"/>
    <s v="rid-IDncRA26RTS70xae6a7drw"/>
    <s v="United States"/>
    <n v="45"/>
    <s v="45-54 years"/>
    <s v="Female"/>
    <s v="South"/>
    <x v="1"/>
    <x v="4"/>
    <x v="4"/>
    <m/>
    <n v="0"/>
    <s v="No"/>
    <m/>
    <n v="0"/>
    <m/>
    <s v="No"/>
    <s v="Caucasian / White"/>
    <m/>
    <s v="Single, Spouse Deceased"/>
    <m/>
    <s v="High School Diploma"/>
    <s v="Moderate/Independent"/>
    <s v="$30,000 to $49,999"/>
  </r>
  <r>
    <n v="572"/>
    <s v="rid-Wajz1OmgQZOJVPng3uDSdA"/>
    <s v="United States"/>
    <n v="45"/>
    <s v="45-54 years"/>
    <s v="Female"/>
    <s v="South"/>
    <x v="0"/>
    <x v="5"/>
    <x v="5"/>
    <s v="Pfizer-BioNTech"/>
    <n v="0"/>
    <s v="No"/>
    <m/>
    <n v="0"/>
    <m/>
    <s v="No"/>
    <s v="Caucasian / White"/>
    <m/>
    <s v="Single"/>
    <m/>
    <s v="High School Diploma"/>
    <s v="Slightly Conservative"/>
    <s v="$100,000 to $149,999"/>
  </r>
  <r>
    <n v="573"/>
    <s v="rid-yAmsgDxUTKenAk07LhnRWQ"/>
    <s v="United States"/>
    <n v="45"/>
    <s v="45-54 years"/>
    <s v="Female"/>
    <s v="South"/>
    <x v="1"/>
    <x v="4"/>
    <x v="4"/>
    <m/>
    <n v="0"/>
    <s v="No"/>
    <m/>
    <n v="0"/>
    <m/>
    <s v="No"/>
    <s v="Caucasian / White"/>
    <m/>
    <s v="Single"/>
    <m/>
    <s v="Some college"/>
    <s v="Extremely Liberal"/>
    <s v="Under $30,000"/>
  </r>
  <r>
    <n v="574"/>
    <s v="rid-MJaiRfCxSiC_o7nwzKe6LA"/>
    <s v="United States"/>
    <n v="45"/>
    <s v="45-54 years"/>
    <s v="Female"/>
    <s v="South"/>
    <x v="1"/>
    <x v="4"/>
    <x v="4"/>
    <m/>
    <n v="1"/>
    <s v="Yes"/>
    <m/>
    <n v="2"/>
    <s v="Two"/>
    <s v="No"/>
    <s v="Caucasian / White"/>
    <m/>
    <s v="Married/Partnership"/>
    <m/>
    <s v="Some college"/>
    <s v="Moderate/Independent"/>
    <s v="$50,000 to $99,999"/>
  </r>
  <r>
    <n v="576"/>
    <s v="rid-oAZ6iY_fTQ2N03XOTuHfJw"/>
    <s v="United States"/>
    <n v="45"/>
    <s v="45-54 years"/>
    <s v="Female"/>
    <s v="South"/>
    <x v="1"/>
    <x v="4"/>
    <x v="4"/>
    <m/>
    <n v="0"/>
    <s v="No"/>
    <m/>
    <n v="0"/>
    <m/>
    <s v="No"/>
    <s v="Caucasian / White"/>
    <m/>
    <s v="Married/Partnership"/>
    <m/>
    <s v="Bachelor’s degree"/>
    <s v="Extremely Conservative"/>
    <s v="$150,000 to $199,999"/>
  </r>
  <r>
    <n v="577"/>
    <s v="rid-5c4n5svsRQKfzUpQ86UBuQ"/>
    <s v="United States"/>
    <n v="45"/>
    <s v="45-54 years"/>
    <s v="Female"/>
    <s v="South"/>
    <x v="0"/>
    <x v="3"/>
    <x v="3"/>
    <s v="Johnson &amp; Johnson’s Janssen"/>
    <n v="1"/>
    <s v="Yes"/>
    <s v="Before receiving a COVID-19 vaccination"/>
    <n v="3"/>
    <s v="Three"/>
    <s v="Yes"/>
    <s v="Caucasian / White"/>
    <m/>
    <s v="Single"/>
    <m/>
    <s v="Bachelor’s degree"/>
    <s v="Slightly Conservative"/>
    <s v="Under $30,000"/>
  </r>
  <r>
    <n v="578"/>
    <s v="rid-l3UXnS3IQWOQ8IuE-JfxmQ"/>
    <s v="United States"/>
    <n v="45"/>
    <s v="45-54 years"/>
    <s v="Female"/>
    <s v="Northeast"/>
    <x v="0"/>
    <x v="1"/>
    <x v="1"/>
    <s v="Moderna NIAID"/>
    <n v="0"/>
    <s v="No"/>
    <m/>
    <n v="0"/>
    <m/>
    <s v="Yes"/>
    <s v="Caucasian / White"/>
    <m/>
    <s v="Separated/Divorced"/>
    <m/>
    <s v="Some college"/>
    <s v="Extremely Liberal"/>
    <s v="$30,000 to $49,999"/>
  </r>
  <r>
    <n v="579"/>
    <s v="rid-_ByBGSzmTBqAR4VGZD9hmg"/>
    <s v="United States"/>
    <n v="45"/>
    <s v="45-54 years"/>
    <s v="Female"/>
    <s v="Midwest"/>
    <x v="0"/>
    <x v="3"/>
    <x v="3"/>
    <s v="Pfizer-BioNTech"/>
    <n v="0"/>
    <s v="No"/>
    <m/>
    <n v="0"/>
    <m/>
    <s v="No"/>
    <s v="Caucasian / White"/>
    <m/>
    <s v="Married/Partnership"/>
    <m/>
    <s v="Some college"/>
    <s v="Moderate/Independent"/>
    <s v="Under $30,000"/>
  </r>
  <r>
    <n v="580"/>
    <s v="rid-v2MJpN_3R62l4MLUokh-9A"/>
    <s v="United States"/>
    <n v="45"/>
    <s v="45-54 years"/>
    <s v="Female"/>
    <s v="Northeast"/>
    <x v="0"/>
    <x v="3"/>
    <x v="3"/>
    <s v="Pfizer-BioNTech"/>
    <n v="0"/>
    <s v="No"/>
    <m/>
    <n v="0"/>
    <m/>
    <s v="Yes"/>
    <s v="Caucasian / White"/>
    <m/>
    <s v="Married/Partnership"/>
    <m/>
    <s v="Associate’s degree"/>
    <s v="Liberal"/>
    <s v="$100,000 to $149,999"/>
  </r>
  <r>
    <n v="582"/>
    <s v="rid-GL-9Hsb1QVewBYFU1KiEWg"/>
    <s v="United States"/>
    <n v="45"/>
    <s v="45-54 years"/>
    <s v="Female"/>
    <s v="South"/>
    <x v="0"/>
    <x v="3"/>
    <x v="3"/>
    <s v="Unsure"/>
    <n v="0"/>
    <s v="No"/>
    <m/>
    <n v="0"/>
    <m/>
    <s v="Unsure"/>
    <s v="Caucasian / White"/>
    <m/>
    <s v="Separated/Divorced"/>
    <m/>
    <s v="High School Diploma"/>
    <s v="Extremely Conservative"/>
    <s v="Prefer not to say"/>
  </r>
  <r>
    <n v="583"/>
    <s v="rid-On2t97UoTKaNu88GJkvbRw"/>
    <s v="United States"/>
    <n v="45"/>
    <s v="45-54 years"/>
    <s v="Female"/>
    <s v="Midwest"/>
    <x v="1"/>
    <x v="4"/>
    <x v="4"/>
    <m/>
    <n v="1"/>
    <s v="Yes"/>
    <m/>
    <n v="2"/>
    <s v="Two"/>
    <s v="No"/>
    <s v="Caucasian / White"/>
    <m/>
    <s v="Single, Spouse Deceased"/>
    <m/>
    <s v="Some college"/>
    <s v="Moderate/Independent"/>
    <s v="$30,000 to $49,999"/>
  </r>
  <r>
    <n v="585"/>
    <s v="rid-Vm1J9UE7QsCW3EqQb6u-RA"/>
    <s v="United States"/>
    <n v="45"/>
    <s v="45-54 years"/>
    <s v="Female"/>
    <s v="Midwest"/>
    <x v="1"/>
    <x v="4"/>
    <x v="4"/>
    <m/>
    <n v="1"/>
    <s v="Yes"/>
    <m/>
    <n v="2"/>
    <s v="Two"/>
    <s v="No"/>
    <s v="Black / African American"/>
    <m/>
    <s v="Separated/Divorced"/>
    <m/>
    <s v="Associate’s degree"/>
    <s v="Moderate/Independent"/>
    <s v="$30,000 to $49,999"/>
  </r>
  <r>
    <n v="586"/>
    <s v="rid-zR-aXShcSL-xEM9DNpMTfw"/>
    <s v="United States"/>
    <n v="45"/>
    <s v="45-54 years"/>
    <s v="Female"/>
    <s v="Northeast"/>
    <x v="0"/>
    <x v="2"/>
    <x v="2"/>
    <s v="Johnson &amp; Johnson’s Janssen"/>
    <n v="0"/>
    <s v="No"/>
    <m/>
    <n v="0"/>
    <m/>
    <s v="Yes"/>
    <s v="Caucasian / White"/>
    <m/>
    <s v="Married/Partnership"/>
    <m/>
    <s v="Bachelor’s degree"/>
    <s v="Liberal"/>
    <s v="$50,000 to $99,999"/>
  </r>
  <r>
    <n v="588"/>
    <s v="rid-CLvoqwhbSLmYpbtoB28bzg"/>
    <s v="United States"/>
    <n v="45"/>
    <s v="45-54 years"/>
    <s v="Female"/>
    <s v="Midwest"/>
    <x v="1"/>
    <x v="4"/>
    <x v="4"/>
    <m/>
    <n v="0"/>
    <s v="No"/>
    <m/>
    <n v="0"/>
    <m/>
    <s v="Unsure"/>
    <s v="Caucasian / White"/>
    <m/>
    <s v="Separated/Divorced"/>
    <m/>
    <s v="High School Diploma"/>
    <s v="Moderate/Independent"/>
    <s v="$30,000 to $49,999"/>
  </r>
  <r>
    <n v="591"/>
    <s v="rid-wvPY3GLUQFC2GJJ0iJCt6g"/>
    <s v="United States"/>
    <n v="45"/>
    <s v="45-54 years"/>
    <s v="Female"/>
    <s v="Northeast"/>
    <x v="0"/>
    <x v="1"/>
    <x v="1"/>
    <s v="Pfizer-BioNTech"/>
    <n v="1"/>
    <s v="Yes"/>
    <s v="After receiving a COVID-19 vaccination"/>
    <n v="4"/>
    <s v="Four or more"/>
    <s v="Yes"/>
    <s v="Caucasian / White"/>
    <m/>
    <s v="Single"/>
    <m/>
    <s v="Post-Graduate degree"/>
    <s v="Extremely Liberal"/>
    <s v="$50,000 to $99,999"/>
  </r>
  <r>
    <n v="592"/>
    <s v="rid-JMvH0IDeRS6E9w7gWOzgig"/>
    <s v="United States"/>
    <n v="45"/>
    <s v="45-54 years"/>
    <s v="Female"/>
    <s v="Midwest"/>
    <x v="0"/>
    <x v="2"/>
    <x v="2"/>
    <s v="Pfizer-BioNTech"/>
    <n v="0"/>
    <s v="No"/>
    <m/>
    <n v="0"/>
    <m/>
    <s v="Yes"/>
    <s v="Caucasian / White"/>
    <m/>
    <s v="Single"/>
    <m/>
    <s v="High School Diploma"/>
    <s v="Moderate/Independent"/>
    <s v="$30,000 to $49,999"/>
  </r>
  <r>
    <n v="595"/>
    <s v="rid-elhC4KjZRAWADMy2ki-BTA"/>
    <s v="United States"/>
    <n v="45"/>
    <s v="45-54 years"/>
    <s v="Female"/>
    <s v="Northeast"/>
    <x v="0"/>
    <x v="2"/>
    <x v="2"/>
    <s v="Pfizer-BioNTech"/>
    <n v="1"/>
    <s v="Yes"/>
    <s v="After receiving a COVID-19 vaccination"/>
    <n v="1"/>
    <s v="One"/>
    <s v="Yes"/>
    <s v="Caucasian / White"/>
    <m/>
    <s v="Married/Partnership"/>
    <m/>
    <s v="Post-Graduate degree"/>
    <s v="Extremely Conservative"/>
    <s v="$150,000 to $199,999"/>
  </r>
  <r>
    <n v="600"/>
    <s v="rid-iOj0NoCJTT2eZP8DIMKv-Q"/>
    <s v="United States"/>
    <n v="45"/>
    <s v="45-54 years"/>
    <s v="Female"/>
    <s v="West"/>
    <x v="1"/>
    <x v="4"/>
    <x v="4"/>
    <m/>
    <n v="0"/>
    <s v="No"/>
    <m/>
    <n v="0"/>
    <m/>
    <s v="Unsure"/>
    <s v="Asian"/>
    <m/>
    <s v="Single"/>
    <m/>
    <s v="Bachelor’s degree"/>
    <s v="Liberal"/>
    <s v="$200,000 or more"/>
  </r>
  <r>
    <n v="601"/>
    <s v="rid-oBivL7ZmQVy3r83sBo3OpQ"/>
    <s v="United States"/>
    <n v="45"/>
    <s v="45-54 years"/>
    <s v="Female"/>
    <s v="Northeast"/>
    <x v="1"/>
    <x v="4"/>
    <x v="4"/>
    <m/>
    <n v="0"/>
    <s v="No"/>
    <m/>
    <n v="0"/>
    <m/>
    <s v="No"/>
    <s v="Caucasian / White"/>
    <m/>
    <s v="Single"/>
    <m/>
    <s v="High School Diploma"/>
    <s v="Moderate/Independent"/>
    <s v="$30,000 to $49,999"/>
  </r>
  <r>
    <n v="603"/>
    <s v="rid-LvIGIFcVRvOT8j9wLXU5fw"/>
    <s v="United States"/>
    <n v="45"/>
    <s v="45-54 years"/>
    <s v="Female"/>
    <s v="Midwest"/>
    <x v="1"/>
    <x v="4"/>
    <x v="4"/>
    <m/>
    <n v="0"/>
    <s v="No"/>
    <m/>
    <n v="0"/>
    <m/>
    <s v="No"/>
    <s v="Caucasian / White"/>
    <m/>
    <s v="Separated/Divorced"/>
    <m/>
    <s v="High School Diploma"/>
    <s v="Moderate/Independent"/>
    <s v="$30,000 to $49,999"/>
  </r>
  <r>
    <n v="604"/>
    <s v="rid-Vp8yWYPuTyK808GYofZAfA"/>
    <s v="United States"/>
    <n v="45"/>
    <s v="45-54 years"/>
    <s v="Female"/>
    <s v="Northeast"/>
    <x v="1"/>
    <x v="4"/>
    <x v="4"/>
    <m/>
    <n v="0"/>
    <s v="No"/>
    <m/>
    <n v="0"/>
    <m/>
    <s v="No"/>
    <s v="Caucasian / White"/>
    <m/>
    <s v="Married/Partnership"/>
    <m/>
    <s v="Some High School"/>
    <s v="Conservative"/>
    <s v="Under $30,000"/>
  </r>
  <r>
    <n v="605"/>
    <s v="rid-A4LKolF1QPKBThvFIGLObw"/>
    <s v="United States"/>
    <n v="45"/>
    <s v="45-54 years"/>
    <s v="Female"/>
    <s v="Midwest"/>
    <x v="1"/>
    <x v="4"/>
    <x v="4"/>
    <m/>
    <n v="1"/>
    <s v="Yes"/>
    <m/>
    <n v="2"/>
    <s v="Two"/>
    <s v="No"/>
    <s v="Caucasian / White"/>
    <m/>
    <s v="Separated/Divorced"/>
    <m/>
    <s v="Some High School"/>
    <s v="Moderate/Independent"/>
    <s v="Under $30,000"/>
  </r>
  <r>
    <n v="606"/>
    <s v="rid-joofM_kzRY2yIJUtYLc6gg"/>
    <s v="United States"/>
    <n v="45"/>
    <s v="45-54 years"/>
    <s v="Female"/>
    <s v="West"/>
    <x v="1"/>
    <x v="4"/>
    <x v="4"/>
    <m/>
    <n v="0"/>
    <s v="No"/>
    <m/>
    <n v="0"/>
    <m/>
    <s v="Unsure"/>
    <s v="Caucasian / White"/>
    <m/>
    <s v="Single"/>
    <m/>
    <s v="High School Diploma"/>
    <s v="Extremely Liberal"/>
    <s v="$30,000 to $49,999"/>
  </r>
  <r>
    <n v="608"/>
    <s v="rid-nqOJ_068QOakehY27xoFlA"/>
    <s v="United States"/>
    <n v="45"/>
    <s v="45-54 years"/>
    <s v="Female"/>
    <s v="Midwest"/>
    <x v="0"/>
    <x v="3"/>
    <x v="3"/>
    <s v="Pfizer-BioNTech"/>
    <n v="0"/>
    <s v="No"/>
    <m/>
    <n v="0"/>
    <m/>
    <s v="Unsure"/>
    <s v="Caucasian / White"/>
    <m/>
    <s v="Single"/>
    <m/>
    <s v="Some college"/>
    <s v="Extremely Liberal"/>
    <s v="$30,000 to $49,999"/>
  </r>
  <r>
    <n v="609"/>
    <s v="rid-SqYzNZqoSj2u8ITlj4I1Xw"/>
    <s v="United States"/>
    <n v="45"/>
    <s v="45-54 years"/>
    <s v="Female"/>
    <s v="Midwest"/>
    <x v="0"/>
    <x v="3"/>
    <x v="3"/>
    <s v="Moderna NIAID"/>
    <n v="0"/>
    <s v="No"/>
    <m/>
    <n v="0"/>
    <m/>
    <s v="No"/>
    <s v="Caucasian / White"/>
    <m/>
    <s v="Married/Partnership"/>
    <m/>
    <s v="Bachelor’s degree"/>
    <s v="Extremely Conservative"/>
    <s v="$150,000 to $199,999"/>
  </r>
  <r>
    <n v="610"/>
    <s v="rid-N5SrNn5jQ9-O_ygB-tZuPQ"/>
    <s v="United States"/>
    <n v="45"/>
    <s v="45-54 years"/>
    <s v="Female"/>
    <s v="Northeast"/>
    <x v="0"/>
    <x v="0"/>
    <x v="0"/>
    <s v="Pfizer-BioNTech"/>
    <n v="1"/>
    <s v="Yes"/>
    <s v="After receiving a COVID-19 vaccination"/>
    <n v="3"/>
    <s v="Three"/>
    <s v="Unsure"/>
    <s v="Caucasian / White"/>
    <m/>
    <s v="Married/Partnership"/>
    <m/>
    <s v="Post-Graduate degree"/>
    <s v="Liberal"/>
    <s v="$100,000 to $149,999"/>
  </r>
  <r>
    <n v="612"/>
    <s v="rid-Skyrk30oSZaYwkEPnXr3Lg"/>
    <s v="United States"/>
    <n v="45"/>
    <s v="45-54 years"/>
    <s v="Female"/>
    <s v="Midwest"/>
    <x v="0"/>
    <x v="0"/>
    <x v="0"/>
    <s v="Pfizer-BioNTech"/>
    <n v="1"/>
    <s v="Yes"/>
    <s v="Before receiving a COVID-19 vaccination"/>
    <n v="1"/>
    <s v="One"/>
    <s v="Unsure"/>
    <s v="Caucasian / White"/>
    <m/>
    <s v="Married/Partnership"/>
    <m/>
    <s v="Bachelor’s degree"/>
    <s v="Slightly Conservative"/>
    <s v="$50,000 to $99,999"/>
  </r>
  <r>
    <n v="613"/>
    <s v="rid-_c8cgK91RjCmIK_9qqZN7A"/>
    <s v="United States"/>
    <n v="45"/>
    <s v="45-54 years"/>
    <s v="Female"/>
    <s v="Northeast"/>
    <x v="0"/>
    <x v="3"/>
    <x v="3"/>
    <s v="Moderna NIAID"/>
    <n v="0"/>
    <s v="No"/>
    <m/>
    <n v="0"/>
    <m/>
    <s v="Unsure"/>
    <s v="Other: (Please specify)"/>
    <s v="Mixed Races "/>
    <s v="Separated/Divorced"/>
    <m/>
    <s v="High School Diploma"/>
    <s v="Moderate/Independent"/>
    <s v="$30,000 to $49,999"/>
  </r>
  <r>
    <n v="614"/>
    <s v="rid-J3G7sqYHRvG5-bwuyEx1wA"/>
    <s v="United States"/>
    <n v="45"/>
    <s v="45-54 years"/>
    <s v="Female"/>
    <s v="West"/>
    <x v="1"/>
    <x v="4"/>
    <x v="4"/>
    <m/>
    <n v="1"/>
    <s v="Yes"/>
    <m/>
    <n v="1"/>
    <s v="One"/>
    <s v="Yes"/>
    <s v="Caucasian / White"/>
    <m/>
    <s v="Single, Spouse Deceased"/>
    <m/>
    <s v="Associate’s degree"/>
    <s v="Extremely Liberal"/>
    <s v="Under $30,000"/>
  </r>
  <r>
    <n v="615"/>
    <s v="rid-gQozut24SZO-Csx1GwTJ-g"/>
    <s v="United States"/>
    <n v="45"/>
    <s v="45-54 years"/>
    <s v="Female"/>
    <s v="Northeast"/>
    <x v="0"/>
    <x v="3"/>
    <x v="3"/>
    <s v="Moderna NIAID"/>
    <n v="1"/>
    <s v="Yes"/>
    <s v="After receiving a COVID-19 vaccination"/>
    <n v="2"/>
    <s v="Two"/>
    <s v="No"/>
    <s v="Caucasian / White"/>
    <m/>
    <s v="Married/Partnership"/>
    <m/>
    <s v="Post-Graduate degree"/>
    <s v="Conservative"/>
    <s v="$150,000 to $199,999"/>
  </r>
  <r>
    <n v="616"/>
    <s v="rid-FE07fvYJQgaiFSv6QnHWbA"/>
    <s v="United States"/>
    <n v="45"/>
    <s v="45-54 years"/>
    <s v="Female"/>
    <s v="Midwest"/>
    <x v="0"/>
    <x v="0"/>
    <x v="0"/>
    <s v="Moderna NIAID"/>
    <n v="1"/>
    <s v="Yes"/>
    <s v="After receiving a COVID-19 vaccination"/>
    <n v="2"/>
    <s v="Two"/>
    <s v="No"/>
    <s v="Caucasian / White"/>
    <m/>
    <s v="Single"/>
    <m/>
    <s v="Some college"/>
    <s v="Moderate/Independent"/>
    <s v="Under $30,000"/>
  </r>
  <r>
    <n v="617"/>
    <s v="rid-bJwI-xjvRtqxlh2IbaPEqg"/>
    <s v="United States"/>
    <n v="45"/>
    <s v="45-54 years"/>
    <s v="Female"/>
    <s v="Midwest"/>
    <x v="0"/>
    <x v="0"/>
    <x v="0"/>
    <s v="Moderna NIAID"/>
    <n v="1"/>
    <s v="Yes"/>
    <s v="Before receiving a COVID-19 vaccination"/>
    <n v="1"/>
    <s v="One"/>
    <s v="Yes"/>
    <s v="Black / African American"/>
    <m/>
    <s v="Single"/>
    <m/>
    <s v="Some college"/>
    <s v="Liberal"/>
    <s v="$30,000 to $49,999"/>
  </r>
  <r>
    <n v="618"/>
    <s v="rid-pXW4pxabTvuo2U6zZ5aBDw"/>
    <s v="United States"/>
    <n v="45"/>
    <s v="45-54 years"/>
    <s v="Female"/>
    <s v="Northeast"/>
    <x v="0"/>
    <x v="2"/>
    <x v="2"/>
    <s v="Pfizer-BioNTech"/>
    <n v="1"/>
    <s v="Yes"/>
    <s v="After receiving a COVID-19 vaccination"/>
    <n v="1"/>
    <s v="One"/>
    <s v="Yes"/>
    <s v="Black / African American"/>
    <m/>
    <s v="Single"/>
    <m/>
    <s v="High School Diploma"/>
    <s v="Liberal"/>
    <s v="Under $30,000"/>
  </r>
  <r>
    <n v="620"/>
    <s v="rid-vzdIH8PiRGe1EXYSLMdN3A"/>
    <s v="United States"/>
    <n v="45"/>
    <s v="45-54 years"/>
    <s v="Female"/>
    <s v="West"/>
    <x v="0"/>
    <x v="3"/>
    <x v="3"/>
    <s v="Pfizer-BioNTech"/>
    <n v="0"/>
    <s v="No"/>
    <m/>
    <n v="0"/>
    <m/>
    <s v="No"/>
    <s v="Caucasian / White"/>
    <m/>
    <s v="Single"/>
    <m/>
    <s v="Some college"/>
    <s v="Conservative"/>
    <s v="$50,000 to $99,999"/>
  </r>
  <r>
    <n v="633"/>
    <s v="rid-8PZVPu0SQI2QKAitcRCiTQ"/>
    <s v="United States"/>
    <n v="45"/>
    <s v="45-54 years"/>
    <s v="Female"/>
    <s v="Midwest"/>
    <x v="0"/>
    <x v="1"/>
    <x v="1"/>
    <s v="Moderna NIAID"/>
    <n v="1"/>
    <s v="Yes"/>
    <s v="Before receiving a COVID-19 vaccination"/>
    <n v="2"/>
    <s v="Two"/>
    <s v="Yes"/>
    <s v="Caucasian / White"/>
    <m/>
    <s v="Married/Partnership"/>
    <m/>
    <s v="Post-Graduate degree"/>
    <s v="Extremely Liberal"/>
    <s v="$200,000 or more"/>
  </r>
  <r>
    <n v="636"/>
    <s v="rid-XOMhfSl8QXeMgaE_mOQLuQ"/>
    <s v="United States"/>
    <n v="45"/>
    <s v="45-54 years"/>
    <s v="Female"/>
    <s v="Midwest"/>
    <x v="0"/>
    <x v="2"/>
    <x v="2"/>
    <s v="Moderna NIAID"/>
    <n v="1"/>
    <s v="Yes"/>
    <s v="After receiving a COVID-19 vaccination"/>
    <n v="1"/>
    <s v="One"/>
    <s v="Yes"/>
    <s v="Asian"/>
    <m/>
    <s v="Married/Partnership"/>
    <m/>
    <s v="Associate’s degree"/>
    <s v="Slightly Liberal"/>
    <s v="$30,000 to $49,999"/>
  </r>
  <r>
    <n v="639"/>
    <s v="rid-mpEnR9dPSduclFJcFRQVPw"/>
    <s v="United States"/>
    <n v="45"/>
    <s v="45-54 years"/>
    <s v="Female"/>
    <s v="West"/>
    <x v="0"/>
    <x v="1"/>
    <x v="1"/>
    <s v="Johnson &amp; Johnson’s Janssen"/>
    <n v="1"/>
    <s v="Yes"/>
    <s v="After receiving a COVID-19 vaccination"/>
    <n v="2"/>
    <s v="Two"/>
    <s v="Yes"/>
    <s v="Caucasian / White"/>
    <m/>
    <s v="Married/Partnership"/>
    <m/>
    <s v="Bachelor’s degree"/>
    <s v="Extremely Liberal"/>
    <s v="$50,000 to $99,999"/>
  </r>
  <r>
    <n v="640"/>
    <s v="rid-MVfEqaPeTzuqgWDstgUHng"/>
    <s v="United States"/>
    <n v="45"/>
    <s v="45-54 years"/>
    <s v="Female"/>
    <s v="Midwest"/>
    <x v="1"/>
    <x v="4"/>
    <x v="4"/>
    <m/>
    <n v="1"/>
    <s v="Yes"/>
    <m/>
    <n v="1"/>
    <s v="One"/>
    <s v="No"/>
    <s v="Caucasian / White"/>
    <m/>
    <s v="Single, Spouse Deceased"/>
    <m/>
    <s v="High School Diploma"/>
    <s v="Moderate/Independent"/>
    <s v="Under $30,000"/>
  </r>
  <r>
    <n v="641"/>
    <s v="rid-SKMw9SAKQAWIZwzPKfuH3Q"/>
    <s v="United States"/>
    <n v="45"/>
    <s v="45-54 years"/>
    <s v="Female"/>
    <s v="Midwest"/>
    <x v="0"/>
    <x v="1"/>
    <x v="1"/>
    <s v="Moderna NIAID"/>
    <n v="1"/>
    <s v="Yes"/>
    <s v="After receiving a COVID-19 vaccination"/>
    <n v="2"/>
    <s v="Two"/>
    <s v="No"/>
    <s v="Caucasian / White"/>
    <m/>
    <s v="Married/Partnership"/>
    <m/>
    <s v="Some college"/>
    <s v="Moderate/Independent"/>
    <s v="$50,000 to $99,999"/>
  </r>
  <r>
    <n v="643"/>
    <s v="rid-WTvmRj2VSkawIJfyyZtSQQ"/>
    <s v="United States"/>
    <n v="45"/>
    <s v="45-54 years"/>
    <s v="Female"/>
    <s v="West"/>
    <x v="0"/>
    <x v="5"/>
    <x v="5"/>
    <s v="Pfizer-BioNTech"/>
    <n v="0"/>
    <s v="No"/>
    <m/>
    <n v="0"/>
    <m/>
    <s v="Unsure"/>
    <s v="Caucasian / White"/>
    <m/>
    <s v="Separated/Divorced"/>
    <m/>
    <s v="Some High School"/>
    <s v="Extremely Conservative"/>
    <s v="Under $30,000"/>
  </r>
  <r>
    <n v="644"/>
    <s v="rid-q6ZhGdaVTK-p0NOIu-dZ3A"/>
    <s v="United States"/>
    <n v="45"/>
    <s v="45-54 years"/>
    <s v="Female"/>
    <s v="West"/>
    <x v="0"/>
    <x v="2"/>
    <x v="2"/>
    <s v="A mix of products"/>
    <n v="0"/>
    <s v="No"/>
    <m/>
    <n v="0"/>
    <m/>
    <s v="Yes"/>
    <s v="American Indian or Alaskan Native"/>
    <m/>
    <s v="Married/Partnership"/>
    <m/>
    <s v="Bachelor’s degree"/>
    <s v="Slightly Liberal"/>
    <s v="$100,000 to $149,999"/>
  </r>
  <r>
    <n v="645"/>
    <s v="rid-DPuzLGxQTRCS_STmZqAWyQ"/>
    <s v="United States"/>
    <n v="45"/>
    <s v="45-54 years"/>
    <s v="Female"/>
    <s v="West"/>
    <x v="1"/>
    <x v="4"/>
    <x v="4"/>
    <m/>
    <n v="0"/>
    <s v="No"/>
    <m/>
    <n v="0"/>
    <m/>
    <s v="No"/>
    <s v="Caucasian / White"/>
    <m/>
    <s v="Single"/>
    <m/>
    <s v="Associate’s degree"/>
    <s v="Conservative"/>
    <s v="$50,000 to $99,999"/>
  </r>
  <r>
    <n v="646"/>
    <s v="rid-qt1kpqG7TKWlf0edQMVPEQ"/>
    <s v="United States"/>
    <n v="45"/>
    <s v="45-54 years"/>
    <s v="Female"/>
    <s v="West"/>
    <x v="0"/>
    <x v="3"/>
    <x v="3"/>
    <s v="Moderna NIAID"/>
    <n v="1"/>
    <s v="Yes"/>
    <s v="After receiving a COVID-19 vaccination"/>
    <n v="2"/>
    <s v="Two"/>
    <s v="Unsure"/>
    <s v="Caucasian / White"/>
    <m/>
    <s v="Married/Partnership"/>
    <m/>
    <s v="Associate’s degree"/>
    <s v="Moderate/Independent"/>
    <s v="$100,000 to $149,999"/>
  </r>
  <r>
    <n v="647"/>
    <s v="rid-B-CQGxBYS26ix_XFZk7Zlg"/>
    <s v="United States"/>
    <n v="45"/>
    <s v="45-54 years"/>
    <s v="Female"/>
    <s v="West"/>
    <x v="0"/>
    <x v="5"/>
    <x v="5"/>
    <s v="Johnson &amp; Johnson’s Janssen"/>
    <n v="0"/>
    <s v="No"/>
    <m/>
    <n v="0"/>
    <m/>
    <s v="No"/>
    <s v="Caucasian / White"/>
    <m/>
    <s v="Married/Partnership"/>
    <m/>
    <s v="High School Diploma"/>
    <s v="Conservative"/>
    <s v="$30,000 to $49,999"/>
  </r>
  <r>
    <n v="648"/>
    <s v="rid-tg6zGwGKS7620ivZf4Y1iA"/>
    <s v="United States"/>
    <n v="45"/>
    <s v="45-54 years"/>
    <s v="Female"/>
    <s v="Midwest"/>
    <x v="0"/>
    <x v="3"/>
    <x v="3"/>
    <s v="Pfizer-BioNTech"/>
    <n v="0"/>
    <s v="No"/>
    <m/>
    <n v="0"/>
    <m/>
    <s v="Yes"/>
    <s v="Black / African American"/>
    <m/>
    <s v="Single"/>
    <m/>
    <s v="Bachelor’s degree"/>
    <s v="Extremely Liberal"/>
    <s v="$30,000 to $49,999"/>
  </r>
  <r>
    <n v="649"/>
    <s v="rid-CxdVhsvQQzSRD6tePd1fBw"/>
    <s v="United States"/>
    <n v="45"/>
    <s v="45-54 years"/>
    <s v="Female"/>
    <s v="West"/>
    <x v="0"/>
    <x v="1"/>
    <x v="1"/>
    <s v="Johnson &amp; Johnson’s Janssen"/>
    <n v="1"/>
    <s v="Yes"/>
    <s v="After receiving a COVID-19 vaccination"/>
    <n v="1"/>
    <s v="One"/>
    <s v="Yes"/>
    <s v="Caucasian / White"/>
    <m/>
    <s v="Married/Partnership"/>
    <m/>
    <s v="Post-Graduate degree"/>
    <s v="Extremely Liberal"/>
    <s v="$200,000 or more"/>
  </r>
  <r>
    <n v="651"/>
    <s v="rid-sIUrXL6ISxO0legcDdypDw"/>
    <s v="United States"/>
    <n v="45"/>
    <s v="45-54 years"/>
    <s v="Female"/>
    <s v="West"/>
    <x v="0"/>
    <x v="3"/>
    <x v="3"/>
    <s v="Moderna NIAID"/>
    <n v="1"/>
    <s v="Yes"/>
    <s v="After receiving a COVID-19 vaccination"/>
    <n v="2"/>
    <s v="Two"/>
    <s v="No"/>
    <s v="Black / African American"/>
    <m/>
    <s v="Married/Partnership"/>
    <m/>
    <s v="Some college"/>
    <s v="Moderate/Independent"/>
    <s v="$50,000 to $99,999"/>
  </r>
  <r>
    <n v="653"/>
    <s v="rid-OeGb0y91QpGP3wq303ekSg"/>
    <s v="United States"/>
    <n v="45"/>
    <s v="45-54 years"/>
    <s v="Female"/>
    <s v="West"/>
    <x v="0"/>
    <x v="5"/>
    <x v="5"/>
    <s v="Johnson &amp; Johnson’s Janssen"/>
    <n v="0"/>
    <s v="No"/>
    <m/>
    <n v="0"/>
    <m/>
    <s v="No"/>
    <s v="Caucasian / White"/>
    <m/>
    <s v="Married/Partnership"/>
    <m/>
    <s v="Associate’s degree"/>
    <s v="Extremely Conservative"/>
    <s v="$100,000 to $149,999"/>
  </r>
  <r>
    <n v="654"/>
    <s v="rid-F2JelLbKQyi2kDvaBPLcZQ"/>
    <s v="United States"/>
    <n v="45"/>
    <s v="45-54 years"/>
    <s v="Female"/>
    <s v="West"/>
    <x v="1"/>
    <x v="4"/>
    <x v="4"/>
    <m/>
    <n v="0"/>
    <s v="No"/>
    <m/>
    <n v="0"/>
    <m/>
    <s v="No"/>
    <s v="Spanish, Hispanic or Latino origin"/>
    <m/>
    <s v="Married/Partnership"/>
    <m/>
    <s v="Associate’s degree"/>
    <s v="Moderate/Independent"/>
    <s v="$100,000 to $149,999"/>
  </r>
  <r>
    <n v="655"/>
    <s v="rid-iVi4dFnaT-uw1gPwhEJ6bQ"/>
    <s v="United States"/>
    <n v="45"/>
    <s v="45-54 years"/>
    <s v="Female"/>
    <s v="West"/>
    <x v="0"/>
    <x v="3"/>
    <x v="3"/>
    <s v="Moderna NIAID"/>
    <n v="1"/>
    <s v="Yes"/>
    <s v="Both before and after receiving a COVID-19 vaccination"/>
    <n v="2"/>
    <s v="Two"/>
    <s v="No"/>
    <s v="Caucasian / White"/>
    <m/>
    <s v="Married/Partnership"/>
    <m/>
    <s v="Some college"/>
    <s v="Extremely Liberal"/>
    <s v="$30,000 to $49,999"/>
  </r>
  <r>
    <n v="667"/>
    <s v="rid-hicdXyztQ0mwPaGK3ZgZQg"/>
    <s v="United States"/>
    <n v="35"/>
    <s v="35-44 years"/>
    <s v="Female"/>
    <s v="Midwest"/>
    <x v="1"/>
    <x v="4"/>
    <x v="4"/>
    <m/>
    <n v="0"/>
    <s v="No"/>
    <m/>
    <n v="0"/>
    <m/>
    <s v="No"/>
    <s v="Caucasian / White"/>
    <m/>
    <s v="Single"/>
    <m/>
    <s v="High School Diploma"/>
    <s v="Conservative"/>
    <s v="Under $30,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2B143-757A-428A-A6F1-6ED1D5425A49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1" firstHeaderRow="0" firstDataRow="1" firstDataCol="1" rowPageCount="1" colPageCount="1"/>
  <pivotFields count="24"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8">
        <item x="4"/>
        <item x="6"/>
        <item x="3"/>
        <item x="0"/>
        <item x="5"/>
        <item x="2"/>
        <item x="1"/>
        <item t="default"/>
      </items>
    </pivotField>
    <pivotField showAll="0"/>
    <pivotField dataField="1" showAll="0"/>
    <pivotField showAll="0"/>
    <pivotField showAll="0"/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item="1" hier="-1"/>
  </pageFields>
  <dataFields count="3">
    <dataField name="Count of ppid" fld="1" subtotal="count" baseField="0" baseItem="0"/>
    <dataField name="Sum of Got covid" fld="11" baseField="0" baseItem="0"/>
    <dataField name="Sum of Num times got covid" fld="14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5D50-5491-46E1-8469-93C2F4095663}">
  <dimension ref="A1:H14"/>
  <sheetViews>
    <sheetView tabSelected="1" workbookViewId="0">
      <selection activeCell="C2" sqref="C2"/>
    </sheetView>
  </sheetViews>
  <sheetFormatPr defaultRowHeight="15" x14ac:dyDescent="0.25"/>
  <cols>
    <col min="1" max="1" width="46" bestFit="1" customWidth="1"/>
    <col min="2" max="2" width="13.42578125" bestFit="1" customWidth="1"/>
    <col min="3" max="3" width="16.42578125" bestFit="1" customWidth="1"/>
    <col min="4" max="4" width="26.7109375" bestFit="1" customWidth="1"/>
  </cols>
  <sheetData>
    <row r="1" spans="1:8" x14ac:dyDescent="0.25">
      <c r="G1" s="1" t="s">
        <v>596</v>
      </c>
    </row>
    <row r="2" spans="1:8" x14ac:dyDescent="0.25">
      <c r="A2" s="2" t="s">
        <v>6</v>
      </c>
      <c r="B2" t="s">
        <v>25</v>
      </c>
    </row>
    <row r="4" spans="1:8" x14ac:dyDescent="0.25">
      <c r="A4" s="2" t="s">
        <v>592</v>
      </c>
      <c r="B4" t="s">
        <v>595</v>
      </c>
      <c r="C4" t="s">
        <v>594</v>
      </c>
      <c r="D4" t="s">
        <v>600</v>
      </c>
      <c r="F4" s="1" t="s">
        <v>597</v>
      </c>
      <c r="G4" s="1"/>
      <c r="H4" s="1" t="s">
        <v>598</v>
      </c>
    </row>
    <row r="5" spans="1:8" x14ac:dyDescent="0.25">
      <c r="A5" s="3">
        <v>0</v>
      </c>
      <c r="B5" s="6">
        <v>9</v>
      </c>
      <c r="C5" s="6">
        <v>3</v>
      </c>
      <c r="D5" s="5">
        <v>4</v>
      </c>
      <c r="F5">
        <f>C5/B5</f>
        <v>0.33333333333333331</v>
      </c>
      <c r="H5">
        <f>D5/B5</f>
        <v>0.44444444444444442</v>
      </c>
    </row>
    <row r="6" spans="1:8" x14ac:dyDescent="0.25">
      <c r="A6" s="3">
        <v>1</v>
      </c>
      <c r="B6" s="6">
        <v>41</v>
      </c>
      <c r="C6" s="6">
        <v>15</v>
      </c>
      <c r="D6" s="5">
        <v>25</v>
      </c>
      <c r="F6">
        <f t="shared" ref="F6:F11" si="0">C6/B6</f>
        <v>0.36585365853658536</v>
      </c>
      <c r="H6">
        <f t="shared" ref="H6:H11" si="1">D6/B6</f>
        <v>0.6097560975609756</v>
      </c>
    </row>
    <row r="7" spans="1:8" x14ac:dyDescent="0.25">
      <c r="A7" s="3">
        <v>2</v>
      </c>
      <c r="B7" s="6">
        <v>124</v>
      </c>
      <c r="C7" s="6">
        <v>49</v>
      </c>
      <c r="D7" s="5">
        <v>79</v>
      </c>
      <c r="F7">
        <f t="shared" si="0"/>
        <v>0.39516129032258063</v>
      </c>
      <c r="H7">
        <f t="shared" si="1"/>
        <v>0.63709677419354838</v>
      </c>
    </row>
    <row r="8" spans="1:8" x14ac:dyDescent="0.25">
      <c r="A8" s="3">
        <v>3</v>
      </c>
      <c r="B8" s="6">
        <v>93</v>
      </c>
      <c r="C8" s="6">
        <v>42</v>
      </c>
      <c r="D8" s="5">
        <v>72</v>
      </c>
      <c r="F8">
        <f t="shared" si="0"/>
        <v>0.45161290322580644</v>
      </c>
      <c r="H8">
        <f t="shared" si="1"/>
        <v>0.77419354838709675</v>
      </c>
    </row>
    <row r="9" spans="1:8" x14ac:dyDescent="0.25">
      <c r="A9" s="3">
        <v>4</v>
      </c>
      <c r="B9" s="6">
        <v>42</v>
      </c>
      <c r="C9" s="6">
        <v>20</v>
      </c>
      <c r="D9" s="5">
        <v>29</v>
      </c>
      <c r="F9">
        <f t="shared" si="0"/>
        <v>0.47619047619047616</v>
      </c>
      <c r="H9">
        <f t="shared" si="1"/>
        <v>0.69047619047619047</v>
      </c>
    </row>
    <row r="10" spans="1:8" x14ac:dyDescent="0.25">
      <c r="A10" s="3">
        <v>5</v>
      </c>
      <c r="B10" s="6">
        <v>53</v>
      </c>
      <c r="C10" s="6">
        <v>26</v>
      </c>
      <c r="D10" s="5">
        <v>41</v>
      </c>
      <c r="F10">
        <f t="shared" si="0"/>
        <v>0.49056603773584906</v>
      </c>
      <c r="H10">
        <f t="shared" si="1"/>
        <v>0.77358490566037741</v>
      </c>
    </row>
    <row r="11" spans="1:8" x14ac:dyDescent="0.25">
      <c r="A11" s="3" t="s">
        <v>593</v>
      </c>
      <c r="B11" s="6">
        <v>362</v>
      </c>
      <c r="C11" s="6">
        <v>155</v>
      </c>
      <c r="D11" s="5">
        <v>250</v>
      </c>
      <c r="F11">
        <f t="shared" si="0"/>
        <v>0.42817679558011051</v>
      </c>
      <c r="H11">
        <f t="shared" si="1"/>
        <v>0.69060773480662985</v>
      </c>
    </row>
    <row r="14" spans="1:8" x14ac:dyDescent="0.25">
      <c r="A14" t="s">
        <v>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0A9D-DA96-4EF3-83C2-766313FE51B3}">
  <dimension ref="A1:X501"/>
  <sheetViews>
    <sheetView topLeftCell="D1" workbookViewId="0">
      <selection activeCell="I2" sqref="I2:I501"/>
    </sheetView>
  </sheetViews>
  <sheetFormatPr defaultRowHeight="15" x14ac:dyDescent="0.25"/>
  <cols>
    <col min="3" max="4" width="14.7109375" customWidth="1"/>
    <col min="5" max="5" width="18.5703125" customWidth="1"/>
    <col min="14" max="14" width="24.42578125" customWidth="1"/>
    <col min="15" max="15" width="19.7109375" style="5" customWidth="1"/>
    <col min="16" max="16" width="15.7109375" customWidth="1"/>
  </cols>
  <sheetData>
    <row r="1" spans="1:24" x14ac:dyDescent="0.25">
      <c r="A1" t="s">
        <v>0</v>
      </c>
      <c r="B1" t="s">
        <v>1</v>
      </c>
      <c r="C1" t="s">
        <v>2</v>
      </c>
      <c r="D1" s="1" t="s">
        <v>591</v>
      </c>
      <c r="E1" t="s">
        <v>3</v>
      </c>
      <c r="F1" t="s">
        <v>4</v>
      </c>
      <c r="G1" t="s">
        <v>5</v>
      </c>
      <c r="H1" t="s">
        <v>6</v>
      </c>
      <c r="I1" t="s">
        <v>601</v>
      </c>
      <c r="J1" t="s">
        <v>7</v>
      </c>
      <c r="K1" t="s">
        <v>8</v>
      </c>
      <c r="L1" s="1" t="s">
        <v>590</v>
      </c>
      <c r="M1" t="s">
        <v>9</v>
      </c>
      <c r="N1" t="s">
        <v>10</v>
      </c>
      <c r="O1" s="4" t="s">
        <v>599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25">
      <c r="A2">
        <v>29</v>
      </c>
      <c r="B2" t="s">
        <v>20</v>
      </c>
      <c r="C2" t="s">
        <v>21</v>
      </c>
      <c r="D2">
        <f>VALUE(LEFT(E2,2))</f>
        <v>45</v>
      </c>
      <c r="E2" t="s">
        <v>22</v>
      </c>
      <c r="F2" t="s">
        <v>23</v>
      </c>
      <c r="G2" t="s">
        <v>24</v>
      </c>
      <c r="H2" t="s">
        <v>25</v>
      </c>
      <c r="I2">
        <f>IF(J2&lt;&gt;"", VLOOKUP(J2, lookup!$A:$B, 2, FALSE), 0)</f>
        <v>3</v>
      </c>
      <c r="J2" t="s">
        <v>26</v>
      </c>
      <c r="K2" t="s">
        <v>27</v>
      </c>
      <c r="L2">
        <f>(M2="Yes")*1</f>
        <v>1</v>
      </c>
      <c r="M2" t="s">
        <v>25</v>
      </c>
      <c r="N2" t="s">
        <v>28</v>
      </c>
      <c r="O2" s="5">
        <f>IF(P2&lt;&gt;"", VLOOKUP(P2, lookup!$A:$B, 2, FALSE), 0)</f>
        <v>2</v>
      </c>
      <c r="P2" t="s">
        <v>29</v>
      </c>
      <c r="Q2" t="s">
        <v>25</v>
      </c>
      <c r="R2" t="s">
        <v>30</v>
      </c>
      <c r="T2" t="s">
        <v>31</v>
      </c>
      <c r="V2" t="s">
        <v>32</v>
      </c>
      <c r="W2" t="s">
        <v>33</v>
      </c>
      <c r="X2" t="s">
        <v>34</v>
      </c>
    </row>
    <row r="3" spans="1:24" x14ac:dyDescent="0.25">
      <c r="A3">
        <v>30</v>
      </c>
      <c r="B3" t="s">
        <v>35</v>
      </c>
      <c r="C3" t="s">
        <v>21</v>
      </c>
      <c r="D3">
        <f t="shared" ref="D3:D66" si="0">VALUE(LEFT(E3,2))</f>
        <v>55</v>
      </c>
      <c r="E3" t="s">
        <v>36</v>
      </c>
      <c r="F3" t="s">
        <v>23</v>
      </c>
      <c r="G3" t="s">
        <v>37</v>
      </c>
      <c r="H3" t="s">
        <v>25</v>
      </c>
      <c r="I3">
        <f>IF(J3&lt;&gt;"", VLOOKUP(J3, lookup!$A:$B, 2, FALSE), 0)</f>
        <v>5</v>
      </c>
      <c r="J3" t="s">
        <v>38</v>
      </c>
      <c r="K3" t="s">
        <v>39</v>
      </c>
      <c r="L3">
        <f t="shared" ref="L3:L66" si="1">(M3="Yes")*1</f>
        <v>1</v>
      </c>
      <c r="M3" t="s">
        <v>25</v>
      </c>
      <c r="N3" t="s">
        <v>28</v>
      </c>
      <c r="O3" s="5">
        <f>IF(P3&lt;&gt;"", VLOOKUP(P3, lookup!$A:$B, 2, FALSE), 0)</f>
        <v>1</v>
      </c>
      <c r="P3" t="s">
        <v>40</v>
      </c>
      <c r="Q3" t="s">
        <v>25</v>
      </c>
      <c r="R3" t="s">
        <v>30</v>
      </c>
      <c r="T3" t="s">
        <v>31</v>
      </c>
      <c r="V3" t="s">
        <v>41</v>
      </c>
      <c r="W3" t="s">
        <v>42</v>
      </c>
      <c r="X3" t="s">
        <v>34</v>
      </c>
    </row>
    <row r="4" spans="1:24" x14ac:dyDescent="0.25">
      <c r="A4">
        <v>31</v>
      </c>
      <c r="B4" t="s">
        <v>43</v>
      </c>
      <c r="C4" t="s">
        <v>21</v>
      </c>
      <c r="D4">
        <f t="shared" si="0"/>
        <v>45</v>
      </c>
      <c r="E4" t="s">
        <v>22</v>
      </c>
      <c r="F4" t="s">
        <v>23</v>
      </c>
      <c r="G4" t="s">
        <v>37</v>
      </c>
      <c r="H4" t="s">
        <v>25</v>
      </c>
      <c r="I4">
        <f>IF(J4&lt;&gt;"", VLOOKUP(J4, lookup!$A:$B, 2, FALSE), 0)</f>
        <v>3</v>
      </c>
      <c r="J4" t="s">
        <v>26</v>
      </c>
      <c r="K4" t="s">
        <v>39</v>
      </c>
      <c r="L4">
        <f t="shared" si="1"/>
        <v>1</v>
      </c>
      <c r="M4" t="s">
        <v>25</v>
      </c>
      <c r="N4" t="s">
        <v>28</v>
      </c>
      <c r="O4" s="5">
        <f>IF(P4&lt;&gt;"", VLOOKUP(P4, lookup!$A:$B, 2, FALSE), 0)</f>
        <v>1</v>
      </c>
      <c r="P4" t="s">
        <v>40</v>
      </c>
      <c r="Q4" t="s">
        <v>25</v>
      </c>
      <c r="R4" t="s">
        <v>30</v>
      </c>
      <c r="T4" t="s">
        <v>31</v>
      </c>
      <c r="V4" t="s">
        <v>44</v>
      </c>
      <c r="W4" t="s">
        <v>45</v>
      </c>
      <c r="X4" t="s">
        <v>46</v>
      </c>
    </row>
    <row r="5" spans="1:24" x14ac:dyDescent="0.25">
      <c r="A5">
        <v>32</v>
      </c>
      <c r="B5" t="s">
        <v>47</v>
      </c>
      <c r="C5" t="s">
        <v>21</v>
      </c>
      <c r="D5">
        <f t="shared" si="0"/>
        <v>55</v>
      </c>
      <c r="E5" t="s">
        <v>36</v>
      </c>
      <c r="F5" t="s">
        <v>23</v>
      </c>
      <c r="G5" t="s">
        <v>48</v>
      </c>
      <c r="H5" t="s">
        <v>25</v>
      </c>
      <c r="I5">
        <f>IF(J5&lt;&gt;"", VLOOKUP(J5, lookup!$A:$B, 2, FALSE), 0)</f>
        <v>4</v>
      </c>
      <c r="J5" t="s">
        <v>49</v>
      </c>
      <c r="K5" t="s">
        <v>27</v>
      </c>
      <c r="L5">
        <f t="shared" si="1"/>
        <v>0</v>
      </c>
      <c r="M5" t="s">
        <v>50</v>
      </c>
      <c r="O5" s="5">
        <f>IF(P5&lt;&gt;"", VLOOKUP(P5, lookup!$A:$B, 2, FALSE), 0)</f>
        <v>0</v>
      </c>
      <c r="Q5" t="s">
        <v>51</v>
      </c>
      <c r="R5" t="s">
        <v>30</v>
      </c>
      <c r="T5" t="s">
        <v>52</v>
      </c>
      <c r="V5" t="s">
        <v>41</v>
      </c>
      <c r="W5" t="s">
        <v>42</v>
      </c>
      <c r="X5" t="s">
        <v>53</v>
      </c>
    </row>
    <row r="6" spans="1:24" x14ac:dyDescent="0.25">
      <c r="A6">
        <v>33</v>
      </c>
      <c r="B6" t="s">
        <v>54</v>
      </c>
      <c r="C6" t="s">
        <v>21</v>
      </c>
      <c r="D6">
        <f t="shared" si="0"/>
        <v>55</v>
      </c>
      <c r="E6" t="s">
        <v>36</v>
      </c>
      <c r="F6" t="s">
        <v>23</v>
      </c>
      <c r="G6" t="s">
        <v>37</v>
      </c>
      <c r="H6" t="s">
        <v>25</v>
      </c>
      <c r="I6">
        <f>IF(J6&lt;&gt;"", VLOOKUP(J6, lookup!$A:$B, 2, FALSE), 0)</f>
        <v>3</v>
      </c>
      <c r="J6" t="s">
        <v>26</v>
      </c>
      <c r="K6" t="s">
        <v>55</v>
      </c>
      <c r="L6">
        <f t="shared" si="1"/>
        <v>0</v>
      </c>
      <c r="M6" t="s">
        <v>50</v>
      </c>
      <c r="O6" s="5">
        <f>IF(P6&lt;&gt;"", VLOOKUP(P6, lookup!$A:$B, 2, FALSE), 0)</f>
        <v>0</v>
      </c>
      <c r="Q6" t="s">
        <v>50</v>
      </c>
      <c r="R6" t="s">
        <v>30</v>
      </c>
      <c r="T6" t="s">
        <v>52</v>
      </c>
      <c r="V6" t="s">
        <v>56</v>
      </c>
      <c r="W6" t="s">
        <v>57</v>
      </c>
      <c r="X6" t="s">
        <v>58</v>
      </c>
    </row>
    <row r="7" spans="1:24" x14ac:dyDescent="0.25">
      <c r="A7">
        <v>34</v>
      </c>
      <c r="B7" t="s">
        <v>59</v>
      </c>
      <c r="C7" t="s">
        <v>21</v>
      </c>
      <c r="D7">
        <f t="shared" si="0"/>
        <v>35</v>
      </c>
      <c r="E7" t="s">
        <v>60</v>
      </c>
      <c r="F7" t="s">
        <v>23</v>
      </c>
      <c r="G7" t="s">
        <v>37</v>
      </c>
      <c r="H7" t="s">
        <v>25</v>
      </c>
      <c r="I7">
        <f>IF(J7&lt;&gt;"", VLOOKUP(J7, lookup!$A:$B, 2, FALSE), 0)</f>
        <v>2</v>
      </c>
      <c r="J7" t="s">
        <v>29</v>
      </c>
      <c r="K7" t="s">
        <v>55</v>
      </c>
      <c r="L7">
        <f t="shared" si="1"/>
        <v>1</v>
      </c>
      <c r="M7" t="s">
        <v>25</v>
      </c>
      <c r="N7" t="s">
        <v>28</v>
      </c>
      <c r="O7" s="5">
        <f>IF(P7&lt;&gt;"", VLOOKUP(P7, lookup!$A:$B, 2, FALSE), 0)</f>
        <v>1</v>
      </c>
      <c r="P7" t="s">
        <v>40</v>
      </c>
      <c r="Q7" t="s">
        <v>25</v>
      </c>
      <c r="R7" t="s">
        <v>61</v>
      </c>
      <c r="T7" t="s">
        <v>31</v>
      </c>
      <c r="V7" t="s">
        <v>44</v>
      </c>
      <c r="W7" t="s">
        <v>62</v>
      </c>
      <c r="X7" t="s">
        <v>46</v>
      </c>
    </row>
    <row r="8" spans="1:24" x14ac:dyDescent="0.25">
      <c r="A8">
        <v>35</v>
      </c>
      <c r="B8" t="s">
        <v>63</v>
      </c>
      <c r="C8" t="s">
        <v>21</v>
      </c>
      <c r="D8">
        <f t="shared" si="0"/>
        <v>55</v>
      </c>
      <c r="E8" t="s">
        <v>36</v>
      </c>
      <c r="F8" t="s">
        <v>23</v>
      </c>
      <c r="G8" t="s">
        <v>24</v>
      </c>
      <c r="H8" t="s">
        <v>25</v>
      </c>
      <c r="I8">
        <f>IF(J8&lt;&gt;"", VLOOKUP(J8, lookup!$A:$B, 2, FALSE), 0)</f>
        <v>5</v>
      </c>
      <c r="J8" t="s">
        <v>38</v>
      </c>
      <c r="K8" t="s">
        <v>55</v>
      </c>
      <c r="L8">
        <f t="shared" si="1"/>
        <v>0</v>
      </c>
      <c r="M8" t="s">
        <v>50</v>
      </c>
      <c r="O8" s="5">
        <f>IF(P8&lt;&gt;"", VLOOKUP(P8, lookup!$A:$B, 2, FALSE), 0)</f>
        <v>0</v>
      </c>
      <c r="Q8" t="s">
        <v>25</v>
      </c>
      <c r="R8" t="s">
        <v>30</v>
      </c>
      <c r="T8" t="s">
        <v>31</v>
      </c>
      <c r="V8" t="s">
        <v>41</v>
      </c>
      <c r="W8" t="s">
        <v>33</v>
      </c>
      <c r="X8" t="s">
        <v>34</v>
      </c>
    </row>
    <row r="9" spans="1:24" x14ac:dyDescent="0.25">
      <c r="A9">
        <v>36</v>
      </c>
      <c r="B9" t="s">
        <v>64</v>
      </c>
      <c r="C9" t="s">
        <v>21</v>
      </c>
      <c r="D9">
        <f t="shared" si="0"/>
        <v>55</v>
      </c>
      <c r="E9" t="s">
        <v>36</v>
      </c>
      <c r="F9" t="s">
        <v>65</v>
      </c>
      <c r="G9" t="s">
        <v>48</v>
      </c>
      <c r="H9" t="s">
        <v>25</v>
      </c>
      <c r="I9">
        <f>IF(J9&lt;&gt;"", VLOOKUP(J9, lookup!$A:$B, 2, FALSE), 0)</f>
        <v>5</v>
      </c>
      <c r="J9" t="s">
        <v>38</v>
      </c>
      <c r="K9" t="s">
        <v>55</v>
      </c>
      <c r="L9">
        <f t="shared" si="1"/>
        <v>0</v>
      </c>
      <c r="M9" t="s">
        <v>50</v>
      </c>
      <c r="O9" s="5">
        <f>IF(P9&lt;&gt;"", VLOOKUP(P9, lookup!$A:$B, 2, FALSE), 0)</f>
        <v>0</v>
      </c>
      <c r="Q9" t="s">
        <v>25</v>
      </c>
      <c r="R9" t="s">
        <v>30</v>
      </c>
      <c r="T9" t="s">
        <v>31</v>
      </c>
      <c r="V9" t="s">
        <v>44</v>
      </c>
      <c r="W9" t="s">
        <v>57</v>
      </c>
      <c r="X9" t="s">
        <v>66</v>
      </c>
    </row>
    <row r="10" spans="1:24" x14ac:dyDescent="0.25">
      <c r="A10">
        <v>37</v>
      </c>
      <c r="B10" t="s">
        <v>67</v>
      </c>
      <c r="C10" t="s">
        <v>21</v>
      </c>
      <c r="D10">
        <f t="shared" si="0"/>
        <v>45</v>
      </c>
      <c r="E10" t="s">
        <v>22</v>
      </c>
      <c r="F10" t="s">
        <v>23</v>
      </c>
      <c r="G10" t="s">
        <v>48</v>
      </c>
      <c r="H10" t="s">
        <v>25</v>
      </c>
      <c r="I10">
        <f>IF(J10&lt;&gt;"", VLOOKUP(J10, lookup!$A:$B, 2, FALSE), 0)</f>
        <v>4</v>
      </c>
      <c r="J10" t="s">
        <v>49</v>
      </c>
      <c r="K10" t="s">
        <v>55</v>
      </c>
      <c r="L10">
        <f t="shared" si="1"/>
        <v>1</v>
      </c>
      <c r="M10" t="s">
        <v>25</v>
      </c>
      <c r="N10" t="s">
        <v>68</v>
      </c>
      <c r="O10" s="5">
        <f>IF(P10&lt;&gt;"", VLOOKUP(P10, lookup!$A:$B, 2, FALSE), 0)</f>
        <v>1</v>
      </c>
      <c r="P10" t="s">
        <v>40</v>
      </c>
      <c r="Q10" t="s">
        <v>25</v>
      </c>
      <c r="R10" t="s">
        <v>30</v>
      </c>
      <c r="T10" t="s">
        <v>31</v>
      </c>
      <c r="V10" t="s">
        <v>41</v>
      </c>
      <c r="W10" t="s">
        <v>42</v>
      </c>
      <c r="X10" t="s">
        <v>34</v>
      </c>
    </row>
    <row r="11" spans="1:24" x14ac:dyDescent="0.25">
      <c r="A11">
        <v>38</v>
      </c>
      <c r="B11" t="s">
        <v>69</v>
      </c>
      <c r="C11" t="s">
        <v>21</v>
      </c>
      <c r="D11">
        <f t="shared" si="0"/>
        <v>45</v>
      </c>
      <c r="E11" t="s">
        <v>22</v>
      </c>
      <c r="F11" t="s">
        <v>23</v>
      </c>
      <c r="G11" t="s">
        <v>48</v>
      </c>
      <c r="H11" t="s">
        <v>50</v>
      </c>
      <c r="I11">
        <f>IF(J11&lt;&gt;"", VLOOKUP(J11, lookup!$A:$B, 2, FALSE), 0)</f>
        <v>0</v>
      </c>
      <c r="L11">
        <f t="shared" si="1"/>
        <v>0</v>
      </c>
      <c r="M11" t="s">
        <v>50</v>
      </c>
      <c r="O11" s="5">
        <f>IF(P11&lt;&gt;"", VLOOKUP(P11, lookup!$A:$B, 2, FALSE), 0)</f>
        <v>0</v>
      </c>
      <c r="Q11" t="s">
        <v>50</v>
      </c>
      <c r="R11" t="s">
        <v>30</v>
      </c>
      <c r="T11" t="s">
        <v>31</v>
      </c>
      <c r="V11" t="s">
        <v>44</v>
      </c>
      <c r="W11" t="s">
        <v>57</v>
      </c>
      <c r="X11" t="s">
        <v>34</v>
      </c>
    </row>
    <row r="12" spans="1:24" x14ac:dyDescent="0.25">
      <c r="A12">
        <v>39</v>
      </c>
      <c r="B12" t="s">
        <v>70</v>
      </c>
      <c r="C12" t="s">
        <v>21</v>
      </c>
      <c r="D12">
        <f t="shared" si="0"/>
        <v>55</v>
      </c>
      <c r="E12" t="s">
        <v>36</v>
      </c>
      <c r="F12" t="s">
        <v>65</v>
      </c>
      <c r="G12" t="s">
        <v>24</v>
      </c>
      <c r="H12" t="s">
        <v>50</v>
      </c>
      <c r="I12">
        <f>IF(J12&lt;&gt;"", VLOOKUP(J12, lookup!$A:$B, 2, FALSE), 0)</f>
        <v>0</v>
      </c>
      <c r="L12">
        <f t="shared" si="1"/>
        <v>1</v>
      </c>
      <c r="M12" t="s">
        <v>25</v>
      </c>
      <c r="O12" s="5">
        <f>IF(P12&lt;&gt;"", VLOOKUP(P12, lookup!$A:$B, 2, FALSE), 0)</f>
        <v>1</v>
      </c>
      <c r="P12" t="s">
        <v>40</v>
      </c>
      <c r="Q12" t="s">
        <v>50</v>
      </c>
      <c r="R12" t="s">
        <v>30</v>
      </c>
      <c r="T12" t="s">
        <v>71</v>
      </c>
      <c r="V12" t="s">
        <v>72</v>
      </c>
      <c r="W12" t="s">
        <v>73</v>
      </c>
      <c r="X12" t="s">
        <v>74</v>
      </c>
    </row>
    <row r="13" spans="1:24" x14ac:dyDescent="0.25">
      <c r="A13">
        <v>40</v>
      </c>
      <c r="B13" t="s">
        <v>75</v>
      </c>
      <c r="C13" t="s">
        <v>21</v>
      </c>
      <c r="D13">
        <f t="shared" si="0"/>
        <v>45</v>
      </c>
      <c r="E13" t="s">
        <v>22</v>
      </c>
      <c r="F13" t="s">
        <v>65</v>
      </c>
      <c r="G13" t="s">
        <v>37</v>
      </c>
      <c r="H13" t="s">
        <v>25</v>
      </c>
      <c r="I13">
        <f>IF(J13&lt;&gt;"", VLOOKUP(J13, lookup!$A:$B, 2, FALSE), 0)</f>
        <v>3</v>
      </c>
      <c r="J13" t="s">
        <v>26</v>
      </c>
      <c r="K13" t="s">
        <v>55</v>
      </c>
      <c r="L13">
        <f t="shared" si="1"/>
        <v>0</v>
      </c>
      <c r="M13" t="s">
        <v>50</v>
      </c>
      <c r="O13" s="5">
        <f>IF(P13&lt;&gt;"", VLOOKUP(P13, lookup!$A:$B, 2, FALSE), 0)</f>
        <v>0</v>
      </c>
      <c r="Q13" t="s">
        <v>50</v>
      </c>
      <c r="R13" t="s">
        <v>61</v>
      </c>
      <c r="T13" t="s">
        <v>76</v>
      </c>
      <c r="V13" t="s">
        <v>72</v>
      </c>
      <c r="W13" t="s">
        <v>77</v>
      </c>
      <c r="X13" t="s">
        <v>74</v>
      </c>
    </row>
    <row r="14" spans="1:24" x14ac:dyDescent="0.25">
      <c r="A14">
        <v>41</v>
      </c>
      <c r="B14" t="s">
        <v>78</v>
      </c>
      <c r="C14" t="s">
        <v>21</v>
      </c>
      <c r="D14">
        <f t="shared" si="0"/>
        <v>55</v>
      </c>
      <c r="E14" t="s">
        <v>36</v>
      </c>
      <c r="F14" t="s">
        <v>65</v>
      </c>
      <c r="G14" t="s">
        <v>48</v>
      </c>
      <c r="H14" t="s">
        <v>25</v>
      </c>
      <c r="I14">
        <f>IF(J14&lt;&gt;"", VLOOKUP(J14, lookup!$A:$B, 2, FALSE), 0)</f>
        <v>5</v>
      </c>
      <c r="J14" t="s">
        <v>38</v>
      </c>
      <c r="K14" t="s">
        <v>51</v>
      </c>
      <c r="L14">
        <f t="shared" si="1"/>
        <v>0</v>
      </c>
      <c r="M14" t="s">
        <v>50</v>
      </c>
      <c r="O14" s="5">
        <f>IF(P14&lt;&gt;"", VLOOKUP(P14, lookup!$A:$B, 2, FALSE), 0)</f>
        <v>0</v>
      </c>
      <c r="Q14" t="s">
        <v>25</v>
      </c>
      <c r="R14" t="s">
        <v>30</v>
      </c>
      <c r="T14" t="s">
        <v>52</v>
      </c>
      <c r="V14" t="s">
        <v>79</v>
      </c>
      <c r="W14" t="s">
        <v>73</v>
      </c>
      <c r="X14" t="s">
        <v>74</v>
      </c>
    </row>
    <row r="15" spans="1:24" x14ac:dyDescent="0.25">
      <c r="A15">
        <v>43</v>
      </c>
      <c r="B15" t="s">
        <v>80</v>
      </c>
      <c r="C15" t="s">
        <v>21</v>
      </c>
      <c r="D15">
        <f t="shared" si="0"/>
        <v>25</v>
      </c>
      <c r="E15" t="s">
        <v>81</v>
      </c>
      <c r="F15" t="s">
        <v>65</v>
      </c>
      <c r="G15" t="s">
        <v>37</v>
      </c>
      <c r="H15" t="s">
        <v>25</v>
      </c>
      <c r="I15">
        <f>IF(J15&lt;&gt;"", VLOOKUP(J15, lookup!$A:$B, 2, FALSE), 0)</f>
        <v>3</v>
      </c>
      <c r="J15" t="s">
        <v>26</v>
      </c>
      <c r="K15" t="s">
        <v>39</v>
      </c>
      <c r="L15">
        <f t="shared" si="1"/>
        <v>0</v>
      </c>
      <c r="M15" t="s">
        <v>50</v>
      </c>
      <c r="O15" s="5">
        <f>IF(P15&lt;&gt;"", VLOOKUP(P15, lookup!$A:$B, 2, FALSE), 0)</f>
        <v>0</v>
      </c>
      <c r="Q15" t="s">
        <v>25</v>
      </c>
      <c r="R15" t="s">
        <v>30</v>
      </c>
      <c r="T15" t="s">
        <v>76</v>
      </c>
      <c r="V15" t="s">
        <v>44</v>
      </c>
      <c r="W15" t="s">
        <v>73</v>
      </c>
      <c r="X15" t="s">
        <v>58</v>
      </c>
    </row>
    <row r="16" spans="1:24" x14ac:dyDescent="0.25">
      <c r="A16">
        <v>44</v>
      </c>
      <c r="B16" t="s">
        <v>82</v>
      </c>
      <c r="C16" t="s">
        <v>21</v>
      </c>
      <c r="D16">
        <f t="shared" si="0"/>
        <v>55</v>
      </c>
      <c r="E16" t="s">
        <v>36</v>
      </c>
      <c r="F16" t="s">
        <v>23</v>
      </c>
      <c r="G16" t="s">
        <v>83</v>
      </c>
      <c r="H16" t="s">
        <v>25</v>
      </c>
      <c r="I16">
        <f>IF(J16&lt;&gt;"", VLOOKUP(J16, lookup!$A:$B, 2, FALSE), 0)</f>
        <v>3</v>
      </c>
      <c r="J16" t="s">
        <v>26</v>
      </c>
      <c r="K16" t="s">
        <v>39</v>
      </c>
      <c r="L16">
        <f t="shared" si="1"/>
        <v>0</v>
      </c>
      <c r="M16" t="s">
        <v>50</v>
      </c>
      <c r="O16" s="5">
        <f>IF(P16&lt;&gt;"", VLOOKUP(P16, lookup!$A:$B, 2, FALSE), 0)</f>
        <v>0</v>
      </c>
      <c r="Q16" t="s">
        <v>25</v>
      </c>
      <c r="R16" t="s">
        <v>30</v>
      </c>
      <c r="T16" t="s">
        <v>31</v>
      </c>
      <c r="V16" t="s">
        <v>32</v>
      </c>
      <c r="W16" t="s">
        <v>45</v>
      </c>
      <c r="X16" t="s">
        <v>58</v>
      </c>
    </row>
    <row r="17" spans="1:24" x14ac:dyDescent="0.25">
      <c r="A17">
        <v>45</v>
      </c>
      <c r="B17" t="s">
        <v>84</v>
      </c>
      <c r="C17" t="s">
        <v>21</v>
      </c>
      <c r="D17">
        <f t="shared" si="0"/>
        <v>55</v>
      </c>
      <c r="E17" t="s">
        <v>36</v>
      </c>
      <c r="F17" t="s">
        <v>65</v>
      </c>
      <c r="G17" t="s">
        <v>83</v>
      </c>
      <c r="H17" t="s">
        <v>25</v>
      </c>
      <c r="I17">
        <f>IF(J17&lt;&gt;"", VLOOKUP(J17, lookup!$A:$B, 2, FALSE), 0)</f>
        <v>5</v>
      </c>
      <c r="J17" t="s">
        <v>38</v>
      </c>
      <c r="K17" t="s">
        <v>39</v>
      </c>
      <c r="L17">
        <f t="shared" si="1"/>
        <v>1</v>
      </c>
      <c r="M17" t="s">
        <v>25</v>
      </c>
      <c r="N17" t="s">
        <v>28</v>
      </c>
      <c r="O17" s="5">
        <f>IF(P17&lt;&gt;"", VLOOKUP(P17, lookup!$A:$B, 2, FALSE), 0)</f>
        <v>1</v>
      </c>
      <c r="P17" t="s">
        <v>40</v>
      </c>
      <c r="Q17" t="s">
        <v>25</v>
      </c>
      <c r="R17" t="s">
        <v>30</v>
      </c>
      <c r="T17" t="s">
        <v>31</v>
      </c>
      <c r="V17" t="s">
        <v>32</v>
      </c>
      <c r="W17" t="s">
        <v>62</v>
      </c>
      <c r="X17" t="s">
        <v>34</v>
      </c>
    </row>
    <row r="18" spans="1:24" x14ac:dyDescent="0.25">
      <c r="A18">
        <v>46</v>
      </c>
      <c r="B18" t="s">
        <v>85</v>
      </c>
      <c r="C18" t="s">
        <v>21</v>
      </c>
      <c r="D18">
        <f t="shared" si="0"/>
        <v>55</v>
      </c>
      <c r="E18" t="s">
        <v>36</v>
      </c>
      <c r="F18" t="s">
        <v>65</v>
      </c>
      <c r="G18" t="s">
        <v>24</v>
      </c>
      <c r="H18" t="s">
        <v>25</v>
      </c>
      <c r="I18">
        <f>IF(J18&lt;&gt;"", VLOOKUP(J18, lookup!$A:$B, 2, FALSE), 0)</f>
        <v>2</v>
      </c>
      <c r="J18" t="s">
        <v>29</v>
      </c>
      <c r="K18" t="s">
        <v>51</v>
      </c>
      <c r="L18">
        <f t="shared" si="1"/>
        <v>1</v>
      </c>
      <c r="M18" t="s">
        <v>25</v>
      </c>
      <c r="N18" t="s">
        <v>68</v>
      </c>
      <c r="O18" s="5">
        <f>IF(P18&lt;&gt;"", VLOOKUP(P18, lookup!$A:$B, 2, FALSE), 0)</f>
        <v>1</v>
      </c>
      <c r="P18" t="s">
        <v>40</v>
      </c>
      <c r="Q18" t="s">
        <v>51</v>
      </c>
      <c r="R18" t="s">
        <v>30</v>
      </c>
      <c r="T18" t="s">
        <v>31</v>
      </c>
      <c r="V18" t="s">
        <v>72</v>
      </c>
      <c r="W18" t="s">
        <v>45</v>
      </c>
      <c r="X18" t="s">
        <v>34</v>
      </c>
    </row>
    <row r="19" spans="1:24" x14ac:dyDescent="0.25">
      <c r="A19">
        <v>47</v>
      </c>
      <c r="B19" t="s">
        <v>86</v>
      </c>
      <c r="C19" t="s">
        <v>21</v>
      </c>
      <c r="D19">
        <f t="shared" si="0"/>
        <v>55</v>
      </c>
      <c r="E19" t="s">
        <v>36</v>
      </c>
      <c r="F19" t="s">
        <v>65</v>
      </c>
      <c r="G19" t="s">
        <v>37</v>
      </c>
      <c r="H19" t="s">
        <v>50</v>
      </c>
      <c r="I19">
        <f>IF(J19&lt;&gt;"", VLOOKUP(J19, lookup!$A:$B, 2, FALSE), 0)</f>
        <v>0</v>
      </c>
      <c r="L19">
        <f t="shared" si="1"/>
        <v>1</v>
      </c>
      <c r="M19" t="s">
        <v>25</v>
      </c>
      <c r="O19" s="5">
        <f>IF(P19&lt;&gt;"", VLOOKUP(P19, lookup!$A:$B, 2, FALSE), 0)</f>
        <v>1</v>
      </c>
      <c r="P19" t="s">
        <v>40</v>
      </c>
      <c r="Q19" t="s">
        <v>50</v>
      </c>
      <c r="R19" t="s">
        <v>30</v>
      </c>
      <c r="T19" t="s">
        <v>76</v>
      </c>
      <c r="V19" t="s">
        <v>44</v>
      </c>
      <c r="W19" t="s">
        <v>73</v>
      </c>
      <c r="X19" t="s">
        <v>74</v>
      </c>
    </row>
    <row r="20" spans="1:24" x14ac:dyDescent="0.25">
      <c r="A20">
        <v>48</v>
      </c>
      <c r="B20" t="s">
        <v>87</v>
      </c>
      <c r="C20" t="s">
        <v>21</v>
      </c>
      <c r="D20">
        <f t="shared" si="0"/>
        <v>35</v>
      </c>
      <c r="E20" t="s">
        <v>60</v>
      </c>
      <c r="F20" t="s">
        <v>65</v>
      </c>
      <c r="G20" t="s">
        <v>37</v>
      </c>
      <c r="H20" t="s">
        <v>25</v>
      </c>
      <c r="I20">
        <f>IF(J20&lt;&gt;"", VLOOKUP(J20, lookup!$A:$B, 2, FALSE), 0)</f>
        <v>3</v>
      </c>
      <c r="J20" t="s">
        <v>26</v>
      </c>
      <c r="K20" t="s">
        <v>39</v>
      </c>
      <c r="L20">
        <f t="shared" si="1"/>
        <v>1</v>
      </c>
      <c r="M20" t="s">
        <v>25</v>
      </c>
      <c r="N20" t="s">
        <v>28</v>
      </c>
      <c r="O20" s="5">
        <f>IF(P20&lt;&gt;"", VLOOKUP(P20, lookup!$A:$B, 2, FALSE), 0)</f>
        <v>1</v>
      </c>
      <c r="P20" t="s">
        <v>40</v>
      </c>
      <c r="Q20" t="s">
        <v>25</v>
      </c>
      <c r="R20" t="s">
        <v>61</v>
      </c>
      <c r="T20" t="s">
        <v>76</v>
      </c>
      <c r="V20" t="s">
        <v>41</v>
      </c>
      <c r="W20" t="s">
        <v>62</v>
      </c>
      <c r="X20" t="s">
        <v>53</v>
      </c>
    </row>
    <row r="21" spans="1:24" x14ac:dyDescent="0.25">
      <c r="A21">
        <v>50</v>
      </c>
      <c r="B21" t="s">
        <v>88</v>
      </c>
      <c r="C21" t="s">
        <v>21</v>
      </c>
      <c r="D21">
        <f t="shared" si="0"/>
        <v>55</v>
      </c>
      <c r="E21" t="s">
        <v>36</v>
      </c>
      <c r="F21" t="s">
        <v>65</v>
      </c>
      <c r="G21" t="s">
        <v>24</v>
      </c>
      <c r="H21" t="s">
        <v>50</v>
      </c>
      <c r="I21">
        <f>IF(J21&lt;&gt;"", VLOOKUP(J21, lookup!$A:$B, 2, FALSE), 0)</f>
        <v>0</v>
      </c>
      <c r="L21">
        <f t="shared" si="1"/>
        <v>0</v>
      </c>
      <c r="M21" t="s">
        <v>50</v>
      </c>
      <c r="O21" s="5">
        <f>IF(P21&lt;&gt;"", VLOOKUP(P21, lookup!$A:$B, 2, FALSE), 0)</f>
        <v>0</v>
      </c>
      <c r="Q21" t="s">
        <v>50</v>
      </c>
      <c r="R21" t="s">
        <v>30</v>
      </c>
      <c r="T21" t="s">
        <v>76</v>
      </c>
      <c r="V21" t="s">
        <v>72</v>
      </c>
      <c r="W21" t="s">
        <v>73</v>
      </c>
      <c r="X21" t="s">
        <v>74</v>
      </c>
    </row>
    <row r="22" spans="1:24" x14ac:dyDescent="0.25">
      <c r="A22">
        <v>51</v>
      </c>
      <c r="B22" t="s">
        <v>89</v>
      </c>
      <c r="C22" t="s">
        <v>21</v>
      </c>
      <c r="D22">
        <f t="shared" si="0"/>
        <v>55</v>
      </c>
      <c r="E22" t="s">
        <v>36</v>
      </c>
      <c r="F22" t="s">
        <v>65</v>
      </c>
      <c r="G22" t="s">
        <v>37</v>
      </c>
      <c r="H22" t="s">
        <v>50</v>
      </c>
      <c r="I22">
        <f>IF(J22&lt;&gt;"", VLOOKUP(J22, lookup!$A:$B, 2, FALSE), 0)</f>
        <v>0</v>
      </c>
      <c r="L22">
        <f t="shared" si="1"/>
        <v>0</v>
      </c>
      <c r="M22" t="s">
        <v>50</v>
      </c>
      <c r="O22" s="5">
        <f>IF(P22&lt;&gt;"", VLOOKUP(P22, lookup!$A:$B, 2, FALSE), 0)</f>
        <v>0</v>
      </c>
      <c r="Q22" t="s">
        <v>50</v>
      </c>
      <c r="R22" t="s">
        <v>30</v>
      </c>
      <c r="T22" t="s">
        <v>71</v>
      </c>
      <c r="V22" t="s">
        <v>41</v>
      </c>
      <c r="W22" t="s">
        <v>42</v>
      </c>
      <c r="X22" t="s">
        <v>34</v>
      </c>
    </row>
    <row r="23" spans="1:24" x14ac:dyDescent="0.25">
      <c r="A23">
        <v>52</v>
      </c>
      <c r="B23" t="s">
        <v>90</v>
      </c>
      <c r="C23" t="s">
        <v>21</v>
      </c>
      <c r="D23">
        <f t="shared" si="0"/>
        <v>55</v>
      </c>
      <c r="E23" t="s">
        <v>36</v>
      </c>
      <c r="F23" t="s">
        <v>65</v>
      </c>
      <c r="G23" t="s">
        <v>37</v>
      </c>
      <c r="H23" t="s">
        <v>50</v>
      </c>
      <c r="I23">
        <f>IF(J23&lt;&gt;"", VLOOKUP(J23, lookup!$A:$B, 2, FALSE), 0)</f>
        <v>0</v>
      </c>
      <c r="L23">
        <f t="shared" si="1"/>
        <v>0</v>
      </c>
      <c r="M23" t="s">
        <v>50</v>
      </c>
      <c r="O23" s="5">
        <f>IF(P23&lt;&gt;"", VLOOKUP(P23, lookup!$A:$B, 2, FALSE), 0)</f>
        <v>0</v>
      </c>
      <c r="Q23" t="s">
        <v>50</v>
      </c>
      <c r="R23" t="s">
        <v>30</v>
      </c>
      <c r="T23" t="s">
        <v>31</v>
      </c>
      <c r="V23" t="s">
        <v>91</v>
      </c>
      <c r="W23" t="s">
        <v>77</v>
      </c>
      <c r="X23" t="s">
        <v>74</v>
      </c>
    </row>
    <row r="24" spans="1:24" x14ac:dyDescent="0.25">
      <c r="A24">
        <v>53</v>
      </c>
      <c r="B24" t="s">
        <v>92</v>
      </c>
      <c r="C24" t="s">
        <v>21</v>
      </c>
      <c r="D24">
        <f t="shared" si="0"/>
        <v>55</v>
      </c>
      <c r="E24" t="s">
        <v>36</v>
      </c>
      <c r="F24" t="s">
        <v>65</v>
      </c>
      <c r="G24" t="s">
        <v>24</v>
      </c>
      <c r="H24" t="s">
        <v>50</v>
      </c>
      <c r="I24">
        <f>IF(J24&lt;&gt;"", VLOOKUP(J24, lookup!$A:$B, 2, FALSE), 0)</f>
        <v>0</v>
      </c>
      <c r="L24">
        <f t="shared" si="1"/>
        <v>1</v>
      </c>
      <c r="M24" t="s">
        <v>25</v>
      </c>
      <c r="O24" s="5">
        <f>IF(P24&lt;&gt;"", VLOOKUP(P24, lookup!$A:$B, 2, FALSE), 0)</f>
        <v>1</v>
      </c>
      <c r="P24" t="s">
        <v>40</v>
      </c>
      <c r="Q24" t="s">
        <v>50</v>
      </c>
      <c r="R24" t="s">
        <v>30</v>
      </c>
      <c r="T24" t="s">
        <v>31</v>
      </c>
      <c r="V24" t="s">
        <v>41</v>
      </c>
      <c r="W24" t="s">
        <v>42</v>
      </c>
      <c r="X24" t="s">
        <v>34</v>
      </c>
    </row>
    <row r="25" spans="1:24" x14ac:dyDescent="0.25">
      <c r="A25">
        <v>54</v>
      </c>
      <c r="B25" t="s">
        <v>93</v>
      </c>
      <c r="C25" t="s">
        <v>21</v>
      </c>
      <c r="D25">
        <f t="shared" si="0"/>
        <v>55</v>
      </c>
      <c r="E25" t="s">
        <v>36</v>
      </c>
      <c r="F25" t="s">
        <v>65</v>
      </c>
      <c r="G25" t="s">
        <v>37</v>
      </c>
      <c r="H25" t="s">
        <v>25</v>
      </c>
      <c r="I25">
        <f>IF(J25&lt;&gt;"", VLOOKUP(J25, lookup!$A:$B, 2, FALSE), 0)</f>
        <v>4</v>
      </c>
      <c r="J25" t="s">
        <v>49</v>
      </c>
      <c r="K25" t="s">
        <v>55</v>
      </c>
      <c r="L25">
        <f t="shared" si="1"/>
        <v>1</v>
      </c>
      <c r="M25" t="s">
        <v>25</v>
      </c>
      <c r="N25" t="s">
        <v>28</v>
      </c>
      <c r="O25" s="5">
        <f>IF(P25&lt;&gt;"", VLOOKUP(P25, lookup!$A:$B, 2, FALSE), 0)</f>
        <v>1</v>
      </c>
      <c r="P25" t="s">
        <v>40</v>
      </c>
      <c r="Q25" t="s">
        <v>50</v>
      </c>
      <c r="R25" t="s">
        <v>30</v>
      </c>
      <c r="T25" t="s">
        <v>71</v>
      </c>
      <c r="V25" t="s">
        <v>41</v>
      </c>
      <c r="W25" t="s">
        <v>77</v>
      </c>
      <c r="X25" t="s">
        <v>53</v>
      </c>
    </row>
    <row r="26" spans="1:24" x14ac:dyDescent="0.25">
      <c r="A26">
        <v>55</v>
      </c>
      <c r="B26" t="s">
        <v>94</v>
      </c>
      <c r="C26" t="s">
        <v>21</v>
      </c>
      <c r="D26">
        <f t="shared" si="0"/>
        <v>55</v>
      </c>
      <c r="E26" t="s">
        <v>36</v>
      </c>
      <c r="F26" t="s">
        <v>65</v>
      </c>
      <c r="G26" t="s">
        <v>37</v>
      </c>
      <c r="H26" t="s">
        <v>50</v>
      </c>
      <c r="I26">
        <f>IF(J26&lt;&gt;"", VLOOKUP(J26, lookup!$A:$B, 2, FALSE), 0)</f>
        <v>0</v>
      </c>
      <c r="L26">
        <f t="shared" si="1"/>
        <v>1</v>
      </c>
      <c r="M26" t="s">
        <v>25</v>
      </c>
      <c r="O26" s="5">
        <f>IF(P26&lt;&gt;"", VLOOKUP(P26, lookup!$A:$B, 2, FALSE), 0)</f>
        <v>1</v>
      </c>
      <c r="P26" t="s">
        <v>40</v>
      </c>
      <c r="Q26" t="s">
        <v>50</v>
      </c>
      <c r="R26" t="s">
        <v>30</v>
      </c>
      <c r="T26" t="s">
        <v>76</v>
      </c>
      <c r="V26" t="s">
        <v>72</v>
      </c>
      <c r="W26" t="s">
        <v>73</v>
      </c>
      <c r="X26" t="s">
        <v>66</v>
      </c>
    </row>
    <row r="27" spans="1:24" x14ac:dyDescent="0.25">
      <c r="A27">
        <v>56</v>
      </c>
      <c r="B27" t="s">
        <v>95</v>
      </c>
      <c r="C27" t="s">
        <v>21</v>
      </c>
      <c r="D27">
        <f t="shared" si="0"/>
        <v>55</v>
      </c>
      <c r="E27" t="s">
        <v>36</v>
      </c>
      <c r="F27" t="s">
        <v>65</v>
      </c>
      <c r="G27" t="s">
        <v>37</v>
      </c>
      <c r="H27" t="s">
        <v>25</v>
      </c>
      <c r="I27">
        <f>IF(J27&lt;&gt;"", VLOOKUP(J27, lookup!$A:$B, 2, FALSE), 0)</f>
        <v>5</v>
      </c>
      <c r="J27" t="s">
        <v>38</v>
      </c>
      <c r="K27" t="s">
        <v>39</v>
      </c>
      <c r="L27">
        <f t="shared" si="1"/>
        <v>0</v>
      </c>
      <c r="M27" t="s">
        <v>50</v>
      </c>
      <c r="O27" s="5">
        <f>IF(P27&lt;&gt;"", VLOOKUP(P27, lookup!$A:$B, 2, FALSE), 0)</f>
        <v>0</v>
      </c>
      <c r="Q27" t="s">
        <v>25</v>
      </c>
      <c r="R27" t="s">
        <v>30</v>
      </c>
      <c r="T27" t="s">
        <v>31</v>
      </c>
      <c r="V27" t="s">
        <v>41</v>
      </c>
      <c r="W27" t="s">
        <v>45</v>
      </c>
      <c r="X27" t="s">
        <v>53</v>
      </c>
    </row>
    <row r="28" spans="1:24" x14ac:dyDescent="0.25">
      <c r="A28">
        <v>57</v>
      </c>
      <c r="B28" t="s">
        <v>96</v>
      </c>
      <c r="C28" t="s">
        <v>21</v>
      </c>
      <c r="D28">
        <f t="shared" si="0"/>
        <v>55</v>
      </c>
      <c r="E28" t="s">
        <v>36</v>
      </c>
      <c r="F28" t="s">
        <v>65</v>
      </c>
      <c r="G28" t="s">
        <v>37</v>
      </c>
      <c r="H28" t="s">
        <v>25</v>
      </c>
      <c r="I28">
        <f>IF(J28&lt;&gt;"", VLOOKUP(J28, lookup!$A:$B, 2, FALSE), 0)</f>
        <v>2</v>
      </c>
      <c r="J28" t="s">
        <v>29</v>
      </c>
      <c r="K28" t="s">
        <v>39</v>
      </c>
      <c r="L28">
        <f t="shared" si="1"/>
        <v>0</v>
      </c>
      <c r="M28" t="s">
        <v>50</v>
      </c>
      <c r="O28" s="5">
        <f>IF(P28&lt;&gt;"", VLOOKUP(P28, lookup!$A:$B, 2, FALSE), 0)</f>
        <v>0</v>
      </c>
      <c r="Q28" t="s">
        <v>50</v>
      </c>
      <c r="R28" t="s">
        <v>30</v>
      </c>
      <c r="T28" t="s">
        <v>31</v>
      </c>
      <c r="V28" t="s">
        <v>41</v>
      </c>
      <c r="W28" t="s">
        <v>77</v>
      </c>
      <c r="X28" t="s">
        <v>66</v>
      </c>
    </row>
    <row r="29" spans="1:24" x14ac:dyDescent="0.25">
      <c r="A29">
        <v>58</v>
      </c>
      <c r="B29" t="s">
        <v>97</v>
      </c>
      <c r="C29" t="s">
        <v>21</v>
      </c>
      <c r="D29">
        <f t="shared" si="0"/>
        <v>55</v>
      </c>
      <c r="E29" t="s">
        <v>36</v>
      </c>
      <c r="F29" t="s">
        <v>23</v>
      </c>
      <c r="G29" t="s">
        <v>24</v>
      </c>
      <c r="H29" t="s">
        <v>25</v>
      </c>
      <c r="I29">
        <f>IF(J29&lt;&gt;"", VLOOKUP(J29, lookup!$A:$B, 2, FALSE), 0)</f>
        <v>3</v>
      </c>
      <c r="J29" t="s">
        <v>26</v>
      </c>
      <c r="K29" t="s">
        <v>55</v>
      </c>
      <c r="L29">
        <f t="shared" si="1"/>
        <v>1</v>
      </c>
      <c r="M29" t="s">
        <v>25</v>
      </c>
      <c r="N29" t="s">
        <v>28</v>
      </c>
      <c r="O29" s="5">
        <f>IF(P29&lt;&gt;"", VLOOKUP(P29, lookup!$A:$B, 2, FALSE), 0)</f>
        <v>1</v>
      </c>
      <c r="P29" t="s">
        <v>40</v>
      </c>
      <c r="Q29" t="s">
        <v>51</v>
      </c>
      <c r="R29" t="s">
        <v>30</v>
      </c>
      <c r="T29" t="s">
        <v>31</v>
      </c>
      <c r="V29" t="s">
        <v>32</v>
      </c>
      <c r="W29" t="s">
        <v>62</v>
      </c>
      <c r="X29" t="s">
        <v>34</v>
      </c>
    </row>
    <row r="30" spans="1:24" x14ac:dyDescent="0.25">
      <c r="A30">
        <v>59</v>
      </c>
      <c r="B30" t="s">
        <v>98</v>
      </c>
      <c r="C30" t="s">
        <v>21</v>
      </c>
      <c r="D30">
        <f t="shared" si="0"/>
        <v>55</v>
      </c>
      <c r="E30" t="s">
        <v>36</v>
      </c>
      <c r="F30" t="s">
        <v>23</v>
      </c>
      <c r="G30" t="s">
        <v>24</v>
      </c>
      <c r="H30" t="s">
        <v>25</v>
      </c>
      <c r="I30">
        <f>IF(J30&lt;&gt;"", VLOOKUP(J30, lookup!$A:$B, 2, FALSE), 0)</f>
        <v>3</v>
      </c>
      <c r="J30" t="s">
        <v>26</v>
      </c>
      <c r="K30" t="s">
        <v>55</v>
      </c>
      <c r="L30">
        <f t="shared" si="1"/>
        <v>1</v>
      </c>
      <c r="M30" t="s">
        <v>25</v>
      </c>
      <c r="N30" t="s">
        <v>28</v>
      </c>
      <c r="O30" s="5">
        <f>IF(P30&lt;&gt;"", VLOOKUP(P30, lookup!$A:$B, 2, FALSE), 0)</f>
        <v>1</v>
      </c>
      <c r="P30" t="s">
        <v>40</v>
      </c>
      <c r="Q30" t="s">
        <v>51</v>
      </c>
      <c r="R30" t="s">
        <v>30</v>
      </c>
      <c r="T30" t="s">
        <v>52</v>
      </c>
      <c r="V30" t="s">
        <v>56</v>
      </c>
      <c r="W30" t="s">
        <v>62</v>
      </c>
      <c r="X30" t="s">
        <v>34</v>
      </c>
    </row>
    <row r="31" spans="1:24" x14ac:dyDescent="0.25">
      <c r="A31">
        <v>60</v>
      </c>
      <c r="B31" t="s">
        <v>99</v>
      </c>
      <c r="C31" t="s">
        <v>21</v>
      </c>
      <c r="D31">
        <f t="shared" si="0"/>
        <v>55</v>
      </c>
      <c r="E31" t="s">
        <v>36</v>
      </c>
      <c r="F31" t="s">
        <v>65</v>
      </c>
      <c r="G31" t="s">
        <v>48</v>
      </c>
      <c r="H31" t="s">
        <v>25</v>
      </c>
      <c r="I31">
        <f>IF(J31&lt;&gt;"", VLOOKUP(J31, lookup!$A:$B, 2, FALSE), 0)</f>
        <v>5</v>
      </c>
      <c r="J31" t="s">
        <v>38</v>
      </c>
      <c r="K31" t="s">
        <v>39</v>
      </c>
      <c r="L31">
        <f t="shared" si="1"/>
        <v>0</v>
      </c>
      <c r="M31" t="s">
        <v>50</v>
      </c>
      <c r="O31" s="5">
        <f>IF(P31&lt;&gt;"", VLOOKUP(P31, lookup!$A:$B, 2, FALSE), 0)</f>
        <v>0</v>
      </c>
      <c r="Q31" t="s">
        <v>25</v>
      </c>
      <c r="R31" t="s">
        <v>30</v>
      </c>
      <c r="T31" t="s">
        <v>31</v>
      </c>
      <c r="V31" t="s">
        <v>72</v>
      </c>
      <c r="W31" t="s">
        <v>33</v>
      </c>
      <c r="X31" t="s">
        <v>34</v>
      </c>
    </row>
    <row r="32" spans="1:24" x14ac:dyDescent="0.25">
      <c r="A32">
        <v>61</v>
      </c>
      <c r="B32" t="s">
        <v>100</v>
      </c>
      <c r="C32" t="s">
        <v>21</v>
      </c>
      <c r="D32">
        <f t="shared" si="0"/>
        <v>55</v>
      </c>
      <c r="E32" t="s">
        <v>36</v>
      </c>
      <c r="F32" t="s">
        <v>65</v>
      </c>
      <c r="G32" t="s">
        <v>48</v>
      </c>
      <c r="H32" t="s">
        <v>25</v>
      </c>
      <c r="I32">
        <f>IF(J32&lt;&gt;"", VLOOKUP(J32, lookup!$A:$B, 2, FALSE), 0)</f>
        <v>4</v>
      </c>
      <c r="J32" t="s">
        <v>49</v>
      </c>
      <c r="K32" t="s">
        <v>55</v>
      </c>
      <c r="L32">
        <f t="shared" si="1"/>
        <v>0</v>
      </c>
      <c r="M32" t="s">
        <v>50</v>
      </c>
      <c r="O32" s="5">
        <f>IF(P32&lt;&gt;"", VLOOKUP(P32, lookup!$A:$B, 2, FALSE), 0)</f>
        <v>0</v>
      </c>
      <c r="Q32" t="s">
        <v>25</v>
      </c>
      <c r="R32" t="s">
        <v>30</v>
      </c>
      <c r="T32" t="s">
        <v>31</v>
      </c>
      <c r="V32" t="s">
        <v>44</v>
      </c>
      <c r="W32" t="s">
        <v>57</v>
      </c>
      <c r="X32" t="s">
        <v>34</v>
      </c>
    </row>
    <row r="33" spans="1:24" x14ac:dyDescent="0.25">
      <c r="A33">
        <v>62</v>
      </c>
      <c r="B33" t="s">
        <v>101</v>
      </c>
      <c r="C33" t="s">
        <v>21</v>
      </c>
      <c r="D33">
        <f t="shared" si="0"/>
        <v>55</v>
      </c>
      <c r="E33" t="s">
        <v>36</v>
      </c>
      <c r="F33" t="s">
        <v>65</v>
      </c>
      <c r="G33" t="s">
        <v>83</v>
      </c>
      <c r="H33" t="s">
        <v>50</v>
      </c>
      <c r="I33">
        <f>IF(J33&lt;&gt;"", VLOOKUP(J33, lookup!$A:$B, 2, FALSE), 0)</f>
        <v>0</v>
      </c>
      <c r="L33">
        <f t="shared" si="1"/>
        <v>0</v>
      </c>
      <c r="M33" t="s">
        <v>50</v>
      </c>
      <c r="O33" s="5">
        <f>IF(P33&lt;&gt;"", VLOOKUP(P33, lookup!$A:$B, 2, FALSE), 0)</f>
        <v>0</v>
      </c>
      <c r="Q33" t="s">
        <v>50</v>
      </c>
      <c r="R33" t="s">
        <v>30</v>
      </c>
      <c r="T33" t="s">
        <v>76</v>
      </c>
      <c r="V33" t="s">
        <v>41</v>
      </c>
      <c r="W33" t="s">
        <v>57</v>
      </c>
      <c r="X33" t="s">
        <v>74</v>
      </c>
    </row>
    <row r="34" spans="1:24" x14ac:dyDescent="0.25">
      <c r="A34">
        <v>63</v>
      </c>
      <c r="B34" t="s">
        <v>102</v>
      </c>
      <c r="C34" t="s">
        <v>21</v>
      </c>
      <c r="D34">
        <f t="shared" si="0"/>
        <v>55</v>
      </c>
      <c r="E34" t="s">
        <v>36</v>
      </c>
      <c r="F34" t="s">
        <v>23</v>
      </c>
      <c r="G34" t="s">
        <v>48</v>
      </c>
      <c r="H34" t="s">
        <v>50</v>
      </c>
      <c r="I34">
        <f>IF(J34&lt;&gt;"", VLOOKUP(J34, lookup!$A:$B, 2, FALSE), 0)</f>
        <v>0</v>
      </c>
      <c r="L34">
        <f t="shared" si="1"/>
        <v>0</v>
      </c>
      <c r="M34" t="s">
        <v>50</v>
      </c>
      <c r="O34" s="5">
        <f>IF(P34&lt;&gt;"", VLOOKUP(P34, lookup!$A:$B, 2, FALSE), 0)</f>
        <v>0</v>
      </c>
      <c r="Q34" t="s">
        <v>51</v>
      </c>
      <c r="R34" t="s">
        <v>30</v>
      </c>
      <c r="T34" t="s">
        <v>31</v>
      </c>
      <c r="V34" t="s">
        <v>41</v>
      </c>
      <c r="W34" t="s">
        <v>73</v>
      </c>
      <c r="X34" t="s">
        <v>74</v>
      </c>
    </row>
    <row r="35" spans="1:24" x14ac:dyDescent="0.25">
      <c r="A35">
        <v>64</v>
      </c>
      <c r="B35" t="s">
        <v>103</v>
      </c>
      <c r="C35" t="s">
        <v>21</v>
      </c>
      <c r="D35">
        <f t="shared" si="0"/>
        <v>55</v>
      </c>
      <c r="E35" t="s">
        <v>36</v>
      </c>
      <c r="F35" t="s">
        <v>23</v>
      </c>
      <c r="G35" t="s">
        <v>48</v>
      </c>
      <c r="H35" t="s">
        <v>50</v>
      </c>
      <c r="I35">
        <f>IF(J35&lt;&gt;"", VLOOKUP(J35, lookup!$A:$B, 2, FALSE), 0)</f>
        <v>0</v>
      </c>
      <c r="L35">
        <f t="shared" si="1"/>
        <v>0</v>
      </c>
      <c r="M35" t="s">
        <v>50</v>
      </c>
      <c r="O35" s="5">
        <f>IF(P35&lt;&gt;"", VLOOKUP(P35, lookup!$A:$B, 2, FALSE), 0)</f>
        <v>0</v>
      </c>
      <c r="Q35" t="s">
        <v>50</v>
      </c>
      <c r="R35" t="s">
        <v>30</v>
      </c>
      <c r="T35" t="s">
        <v>76</v>
      </c>
      <c r="V35" t="s">
        <v>72</v>
      </c>
      <c r="W35" t="s">
        <v>57</v>
      </c>
      <c r="X35" t="s">
        <v>53</v>
      </c>
    </row>
    <row r="36" spans="1:24" x14ac:dyDescent="0.25">
      <c r="A36">
        <v>65</v>
      </c>
      <c r="B36" t="s">
        <v>104</v>
      </c>
      <c r="C36" t="s">
        <v>21</v>
      </c>
      <c r="D36">
        <f t="shared" si="0"/>
        <v>55</v>
      </c>
      <c r="E36" t="s">
        <v>36</v>
      </c>
      <c r="F36" t="s">
        <v>65</v>
      </c>
      <c r="G36" t="s">
        <v>83</v>
      </c>
      <c r="H36" t="s">
        <v>25</v>
      </c>
      <c r="I36">
        <f>IF(J36&lt;&gt;"", VLOOKUP(J36, lookup!$A:$B, 2, FALSE), 0)</f>
        <v>5</v>
      </c>
      <c r="J36" t="s">
        <v>38</v>
      </c>
      <c r="K36" t="s">
        <v>39</v>
      </c>
      <c r="L36">
        <f t="shared" si="1"/>
        <v>0</v>
      </c>
      <c r="M36" t="s">
        <v>50</v>
      </c>
      <c r="O36" s="5">
        <f>IF(P36&lt;&gt;"", VLOOKUP(P36, lookup!$A:$B, 2, FALSE), 0)</f>
        <v>0</v>
      </c>
      <c r="Q36" t="s">
        <v>25</v>
      </c>
      <c r="R36" t="s">
        <v>30</v>
      </c>
      <c r="T36" t="s">
        <v>31</v>
      </c>
      <c r="V36" t="s">
        <v>41</v>
      </c>
      <c r="W36" t="s">
        <v>57</v>
      </c>
      <c r="X36" t="s">
        <v>34</v>
      </c>
    </row>
    <row r="37" spans="1:24" x14ac:dyDescent="0.25">
      <c r="A37">
        <v>66</v>
      </c>
      <c r="B37" t="s">
        <v>105</v>
      </c>
      <c r="C37" t="s">
        <v>21</v>
      </c>
      <c r="D37">
        <f t="shared" si="0"/>
        <v>55</v>
      </c>
      <c r="E37" t="s">
        <v>36</v>
      </c>
      <c r="F37" t="s">
        <v>23</v>
      </c>
      <c r="G37" t="s">
        <v>83</v>
      </c>
      <c r="H37" t="s">
        <v>25</v>
      </c>
      <c r="I37">
        <f>IF(J37&lt;&gt;"", VLOOKUP(J37, lookup!$A:$B, 2, FALSE), 0)</f>
        <v>5</v>
      </c>
      <c r="J37" t="s">
        <v>38</v>
      </c>
      <c r="K37" t="s">
        <v>55</v>
      </c>
      <c r="L37">
        <f t="shared" si="1"/>
        <v>1</v>
      </c>
      <c r="M37" t="s">
        <v>25</v>
      </c>
      <c r="N37" t="s">
        <v>28</v>
      </c>
      <c r="O37" s="5">
        <f>IF(P37&lt;&gt;"", VLOOKUP(P37, lookup!$A:$B, 2, FALSE), 0)</f>
        <v>1</v>
      </c>
      <c r="P37" t="s">
        <v>40</v>
      </c>
      <c r="Q37" t="s">
        <v>25</v>
      </c>
      <c r="R37" t="s">
        <v>106</v>
      </c>
      <c r="T37" t="s">
        <v>71</v>
      </c>
      <c r="V37" t="s">
        <v>44</v>
      </c>
      <c r="W37" t="s">
        <v>33</v>
      </c>
      <c r="X37" t="s">
        <v>34</v>
      </c>
    </row>
    <row r="38" spans="1:24" x14ac:dyDescent="0.25">
      <c r="A38">
        <v>67</v>
      </c>
      <c r="B38" t="s">
        <v>107</v>
      </c>
      <c r="C38" t="s">
        <v>21</v>
      </c>
      <c r="D38">
        <f t="shared" si="0"/>
        <v>55</v>
      </c>
      <c r="E38" t="s">
        <v>36</v>
      </c>
      <c r="F38" t="s">
        <v>65</v>
      </c>
      <c r="G38" t="s">
        <v>37</v>
      </c>
      <c r="H38" t="s">
        <v>25</v>
      </c>
      <c r="I38">
        <f>IF(J38&lt;&gt;"", VLOOKUP(J38, lookup!$A:$B, 2, FALSE), 0)</f>
        <v>2</v>
      </c>
      <c r="J38" t="s">
        <v>29</v>
      </c>
      <c r="K38" t="s">
        <v>27</v>
      </c>
      <c r="L38">
        <f t="shared" si="1"/>
        <v>0</v>
      </c>
      <c r="M38" t="s">
        <v>50</v>
      </c>
      <c r="O38" s="5">
        <f>IF(P38&lt;&gt;"", VLOOKUP(P38, lookup!$A:$B, 2, FALSE), 0)</f>
        <v>0</v>
      </c>
      <c r="Q38" t="s">
        <v>50</v>
      </c>
      <c r="R38" t="s">
        <v>30</v>
      </c>
      <c r="T38" t="s">
        <v>52</v>
      </c>
      <c r="V38" t="s">
        <v>44</v>
      </c>
      <c r="W38" t="s">
        <v>42</v>
      </c>
      <c r="X38" t="s">
        <v>53</v>
      </c>
    </row>
    <row r="39" spans="1:24" x14ac:dyDescent="0.25">
      <c r="A39">
        <v>68</v>
      </c>
      <c r="B39" t="s">
        <v>108</v>
      </c>
      <c r="C39" t="s">
        <v>21</v>
      </c>
      <c r="D39">
        <f t="shared" si="0"/>
        <v>55</v>
      </c>
      <c r="E39" t="s">
        <v>36</v>
      </c>
      <c r="F39" t="s">
        <v>65</v>
      </c>
      <c r="G39" t="s">
        <v>24</v>
      </c>
      <c r="H39" t="s">
        <v>25</v>
      </c>
      <c r="I39">
        <f>IF(J39&lt;&gt;"", VLOOKUP(J39, lookup!$A:$B, 2, FALSE), 0)</f>
        <v>2</v>
      </c>
      <c r="J39" t="s">
        <v>29</v>
      </c>
      <c r="K39" t="s">
        <v>39</v>
      </c>
      <c r="L39">
        <f t="shared" si="1"/>
        <v>1</v>
      </c>
      <c r="M39" t="s">
        <v>25</v>
      </c>
      <c r="N39" t="s">
        <v>28</v>
      </c>
      <c r="O39" s="5">
        <f>IF(P39&lt;&gt;"", VLOOKUP(P39, lookup!$A:$B, 2, FALSE), 0)</f>
        <v>3</v>
      </c>
      <c r="P39" t="s">
        <v>26</v>
      </c>
      <c r="Q39" t="s">
        <v>50</v>
      </c>
      <c r="R39" t="s">
        <v>30</v>
      </c>
      <c r="T39" t="s">
        <v>31</v>
      </c>
      <c r="V39" t="s">
        <v>79</v>
      </c>
      <c r="W39" t="s">
        <v>42</v>
      </c>
      <c r="X39" t="s">
        <v>109</v>
      </c>
    </row>
    <row r="40" spans="1:24" x14ac:dyDescent="0.25">
      <c r="A40">
        <v>69</v>
      </c>
      <c r="B40" t="s">
        <v>110</v>
      </c>
      <c r="C40" t="s">
        <v>21</v>
      </c>
      <c r="D40">
        <f t="shared" si="0"/>
        <v>45</v>
      </c>
      <c r="E40" t="s">
        <v>22</v>
      </c>
      <c r="F40" t="s">
        <v>65</v>
      </c>
      <c r="G40" t="s">
        <v>37</v>
      </c>
      <c r="H40" t="s">
        <v>25</v>
      </c>
      <c r="I40">
        <f>IF(J40&lt;&gt;"", VLOOKUP(J40, lookup!$A:$B, 2, FALSE), 0)</f>
        <v>1</v>
      </c>
      <c r="J40" t="s">
        <v>40</v>
      </c>
      <c r="K40" t="s">
        <v>39</v>
      </c>
      <c r="L40">
        <f t="shared" si="1"/>
        <v>0</v>
      </c>
      <c r="M40" t="s">
        <v>50</v>
      </c>
      <c r="O40" s="5">
        <f>IF(P40&lt;&gt;"", VLOOKUP(P40, lookup!$A:$B, 2, FALSE), 0)</f>
        <v>0</v>
      </c>
      <c r="Q40" t="s">
        <v>50</v>
      </c>
      <c r="R40" t="s">
        <v>30</v>
      </c>
      <c r="T40" t="s">
        <v>31</v>
      </c>
      <c r="V40" t="s">
        <v>32</v>
      </c>
      <c r="W40" t="s">
        <v>73</v>
      </c>
      <c r="X40" t="s">
        <v>34</v>
      </c>
    </row>
    <row r="41" spans="1:24" x14ac:dyDescent="0.25">
      <c r="A41">
        <v>70</v>
      </c>
      <c r="B41" t="s">
        <v>111</v>
      </c>
      <c r="C41" t="s">
        <v>21</v>
      </c>
      <c r="D41">
        <f t="shared" si="0"/>
        <v>55</v>
      </c>
      <c r="E41" t="s">
        <v>36</v>
      </c>
      <c r="F41" t="s">
        <v>23</v>
      </c>
      <c r="G41" t="s">
        <v>37</v>
      </c>
      <c r="H41" t="s">
        <v>25</v>
      </c>
      <c r="I41">
        <f>IF(J41&lt;&gt;"", VLOOKUP(J41, lookup!$A:$B, 2, FALSE), 0)</f>
        <v>4</v>
      </c>
      <c r="J41" t="s">
        <v>49</v>
      </c>
      <c r="K41" t="s">
        <v>39</v>
      </c>
      <c r="L41">
        <f t="shared" si="1"/>
        <v>0</v>
      </c>
      <c r="M41" t="s">
        <v>50</v>
      </c>
      <c r="O41" s="5">
        <f>IF(P41&lt;&gt;"", VLOOKUP(P41, lookup!$A:$B, 2, FALSE), 0)</f>
        <v>0</v>
      </c>
      <c r="Q41" t="s">
        <v>25</v>
      </c>
      <c r="R41" t="s">
        <v>30</v>
      </c>
      <c r="T41" t="s">
        <v>31</v>
      </c>
      <c r="V41" t="s">
        <v>79</v>
      </c>
      <c r="W41" t="s">
        <v>57</v>
      </c>
      <c r="X41" t="s">
        <v>58</v>
      </c>
    </row>
    <row r="42" spans="1:24" x14ac:dyDescent="0.25">
      <c r="A42">
        <v>71</v>
      </c>
      <c r="B42" t="s">
        <v>112</v>
      </c>
      <c r="C42" t="s">
        <v>21</v>
      </c>
      <c r="D42">
        <f t="shared" si="0"/>
        <v>55</v>
      </c>
      <c r="E42" t="s">
        <v>36</v>
      </c>
      <c r="F42" t="s">
        <v>23</v>
      </c>
      <c r="G42" t="s">
        <v>37</v>
      </c>
      <c r="H42" t="s">
        <v>50</v>
      </c>
      <c r="I42">
        <f>IF(J42&lt;&gt;"", VLOOKUP(J42, lookup!$A:$B, 2, FALSE), 0)</f>
        <v>0</v>
      </c>
      <c r="L42">
        <f t="shared" si="1"/>
        <v>0</v>
      </c>
      <c r="M42" t="s">
        <v>50</v>
      </c>
      <c r="O42" s="5">
        <f>IF(P42&lt;&gt;"", VLOOKUP(P42, lookup!$A:$B, 2, FALSE), 0)</f>
        <v>0</v>
      </c>
      <c r="Q42" t="s">
        <v>50</v>
      </c>
      <c r="R42" t="s">
        <v>30</v>
      </c>
      <c r="T42" t="s">
        <v>52</v>
      </c>
      <c r="V42" t="s">
        <v>44</v>
      </c>
      <c r="W42" t="s">
        <v>77</v>
      </c>
      <c r="X42" t="s">
        <v>34</v>
      </c>
    </row>
    <row r="43" spans="1:24" x14ac:dyDescent="0.25">
      <c r="A43">
        <v>72</v>
      </c>
      <c r="B43" t="s">
        <v>113</v>
      </c>
      <c r="C43" t="s">
        <v>21</v>
      </c>
      <c r="D43">
        <f t="shared" si="0"/>
        <v>55</v>
      </c>
      <c r="E43" t="s">
        <v>36</v>
      </c>
      <c r="F43" t="s">
        <v>23</v>
      </c>
      <c r="G43" t="s">
        <v>48</v>
      </c>
      <c r="H43" t="s">
        <v>25</v>
      </c>
      <c r="I43">
        <f>IF(J43&lt;&gt;"", VLOOKUP(J43, lookup!$A:$B, 2, FALSE), 0)</f>
        <v>4</v>
      </c>
      <c r="J43" t="s">
        <v>49</v>
      </c>
      <c r="K43" t="s">
        <v>39</v>
      </c>
      <c r="L43">
        <f t="shared" si="1"/>
        <v>0</v>
      </c>
      <c r="M43" t="s">
        <v>50</v>
      </c>
      <c r="O43" s="5">
        <f>IF(P43&lt;&gt;"", VLOOKUP(P43, lookup!$A:$B, 2, FALSE), 0)</f>
        <v>0</v>
      </c>
      <c r="Q43" t="s">
        <v>51</v>
      </c>
      <c r="R43" t="s">
        <v>30</v>
      </c>
      <c r="T43" t="s">
        <v>31</v>
      </c>
      <c r="V43" t="s">
        <v>32</v>
      </c>
      <c r="W43" t="s">
        <v>42</v>
      </c>
      <c r="X43" t="s">
        <v>34</v>
      </c>
    </row>
    <row r="44" spans="1:24" x14ac:dyDescent="0.25">
      <c r="A44">
        <v>73</v>
      </c>
      <c r="B44" t="s">
        <v>114</v>
      </c>
      <c r="C44" t="s">
        <v>21</v>
      </c>
      <c r="D44">
        <f t="shared" si="0"/>
        <v>45</v>
      </c>
      <c r="E44" t="s">
        <v>22</v>
      </c>
      <c r="F44" t="s">
        <v>65</v>
      </c>
      <c r="G44" t="s">
        <v>37</v>
      </c>
      <c r="H44" t="s">
        <v>25</v>
      </c>
      <c r="I44">
        <f>IF(J44&lt;&gt;"", VLOOKUP(J44, lookup!$A:$B, 2, FALSE), 0)</f>
        <v>2</v>
      </c>
      <c r="J44" t="s">
        <v>29</v>
      </c>
      <c r="K44" t="s">
        <v>39</v>
      </c>
      <c r="L44">
        <f t="shared" si="1"/>
        <v>0</v>
      </c>
      <c r="M44" t="s">
        <v>50</v>
      </c>
      <c r="O44" s="5">
        <f>IF(P44&lt;&gt;"", VLOOKUP(P44, lookup!$A:$B, 2, FALSE), 0)</f>
        <v>0</v>
      </c>
      <c r="Q44" t="s">
        <v>50</v>
      </c>
      <c r="R44" t="s">
        <v>30</v>
      </c>
      <c r="T44" t="s">
        <v>31</v>
      </c>
      <c r="V44" t="s">
        <v>44</v>
      </c>
      <c r="W44" t="s">
        <v>45</v>
      </c>
      <c r="X44" t="s">
        <v>53</v>
      </c>
    </row>
    <row r="45" spans="1:24" x14ac:dyDescent="0.25">
      <c r="A45">
        <v>74</v>
      </c>
      <c r="B45" t="s">
        <v>115</v>
      </c>
      <c r="C45" t="s">
        <v>21</v>
      </c>
      <c r="D45">
        <f t="shared" si="0"/>
        <v>55</v>
      </c>
      <c r="E45" t="s">
        <v>36</v>
      </c>
      <c r="F45" t="s">
        <v>65</v>
      </c>
      <c r="G45" t="s">
        <v>83</v>
      </c>
      <c r="H45" t="s">
        <v>25</v>
      </c>
      <c r="I45">
        <f>IF(J45&lt;&gt;"", VLOOKUP(J45, lookup!$A:$B, 2, FALSE), 0)</f>
        <v>2</v>
      </c>
      <c r="J45" t="s">
        <v>29</v>
      </c>
      <c r="K45" t="s">
        <v>39</v>
      </c>
      <c r="L45">
        <f t="shared" si="1"/>
        <v>0</v>
      </c>
      <c r="M45" t="s">
        <v>50</v>
      </c>
      <c r="O45" s="5">
        <f>IF(P45&lt;&gt;"", VLOOKUP(P45, lookup!$A:$B, 2, FALSE), 0)</f>
        <v>0</v>
      </c>
      <c r="Q45" t="s">
        <v>25</v>
      </c>
      <c r="R45" t="s">
        <v>30</v>
      </c>
      <c r="T45" t="s">
        <v>76</v>
      </c>
      <c r="V45" t="s">
        <v>41</v>
      </c>
      <c r="W45" t="s">
        <v>42</v>
      </c>
      <c r="X45" t="s">
        <v>74</v>
      </c>
    </row>
    <row r="46" spans="1:24" x14ac:dyDescent="0.25">
      <c r="A46">
        <v>75</v>
      </c>
      <c r="B46" t="s">
        <v>116</v>
      </c>
      <c r="C46" t="s">
        <v>21</v>
      </c>
      <c r="D46">
        <f t="shared" si="0"/>
        <v>35</v>
      </c>
      <c r="E46" t="s">
        <v>60</v>
      </c>
      <c r="F46" t="s">
        <v>23</v>
      </c>
      <c r="G46" t="s">
        <v>48</v>
      </c>
      <c r="H46" t="s">
        <v>50</v>
      </c>
      <c r="I46">
        <f>IF(J46&lt;&gt;"", VLOOKUP(J46, lookup!$A:$B, 2, FALSE), 0)</f>
        <v>0</v>
      </c>
      <c r="L46">
        <f t="shared" si="1"/>
        <v>1</v>
      </c>
      <c r="M46" t="s">
        <v>25</v>
      </c>
      <c r="O46" s="5">
        <f>IF(P46&lt;&gt;"", VLOOKUP(P46, lookup!$A:$B, 2, FALSE), 0)</f>
        <v>2</v>
      </c>
      <c r="P46" t="s">
        <v>29</v>
      </c>
      <c r="Q46" t="s">
        <v>50</v>
      </c>
      <c r="R46" t="s">
        <v>30</v>
      </c>
      <c r="T46" t="s">
        <v>76</v>
      </c>
      <c r="V46" t="s">
        <v>72</v>
      </c>
      <c r="W46" t="s">
        <v>57</v>
      </c>
      <c r="X46" t="s">
        <v>74</v>
      </c>
    </row>
    <row r="47" spans="1:24" x14ac:dyDescent="0.25">
      <c r="A47">
        <v>76</v>
      </c>
      <c r="B47" t="s">
        <v>117</v>
      </c>
      <c r="C47" t="s">
        <v>21</v>
      </c>
      <c r="D47">
        <f t="shared" si="0"/>
        <v>55</v>
      </c>
      <c r="E47" t="s">
        <v>36</v>
      </c>
      <c r="F47" t="s">
        <v>65</v>
      </c>
      <c r="G47" t="s">
        <v>37</v>
      </c>
      <c r="H47" t="s">
        <v>25</v>
      </c>
      <c r="I47">
        <f>IF(J47&lt;&gt;"", VLOOKUP(J47, lookup!$A:$B, 2, FALSE), 0)</f>
        <v>3</v>
      </c>
      <c r="J47" t="s">
        <v>26</v>
      </c>
      <c r="K47" t="s">
        <v>55</v>
      </c>
      <c r="L47">
        <f t="shared" si="1"/>
        <v>0</v>
      </c>
      <c r="M47" t="s">
        <v>50</v>
      </c>
      <c r="O47" s="5">
        <f>IF(P47&lt;&gt;"", VLOOKUP(P47, lookup!$A:$B, 2, FALSE), 0)</f>
        <v>0</v>
      </c>
      <c r="Q47" t="s">
        <v>25</v>
      </c>
      <c r="R47" t="s">
        <v>30</v>
      </c>
      <c r="T47" t="s">
        <v>71</v>
      </c>
      <c r="V47" t="s">
        <v>72</v>
      </c>
      <c r="W47" t="s">
        <v>42</v>
      </c>
      <c r="X47" t="s">
        <v>74</v>
      </c>
    </row>
    <row r="48" spans="1:24" x14ac:dyDescent="0.25">
      <c r="A48">
        <v>77</v>
      </c>
      <c r="B48" t="s">
        <v>118</v>
      </c>
      <c r="C48" t="s">
        <v>21</v>
      </c>
      <c r="D48">
        <f t="shared" si="0"/>
        <v>55</v>
      </c>
      <c r="E48" t="s">
        <v>36</v>
      </c>
      <c r="F48" t="s">
        <v>65</v>
      </c>
      <c r="G48" t="s">
        <v>37</v>
      </c>
      <c r="H48" t="s">
        <v>25</v>
      </c>
      <c r="I48">
        <f>IF(J48&lt;&gt;"", VLOOKUP(J48, lookup!$A:$B, 2, FALSE), 0)</f>
        <v>0</v>
      </c>
      <c r="J48" t="s">
        <v>51</v>
      </c>
      <c r="K48" t="s">
        <v>55</v>
      </c>
      <c r="L48">
        <f t="shared" si="1"/>
        <v>1</v>
      </c>
      <c r="M48" t="s">
        <v>25</v>
      </c>
      <c r="N48" t="s">
        <v>119</v>
      </c>
      <c r="O48" s="5">
        <f>IF(P48&lt;&gt;"", VLOOKUP(P48, lookup!$A:$B, 2, FALSE), 0)</f>
        <v>2</v>
      </c>
      <c r="P48" t="s">
        <v>29</v>
      </c>
      <c r="Q48" t="s">
        <v>51</v>
      </c>
      <c r="R48" t="s">
        <v>120</v>
      </c>
      <c r="T48" t="s">
        <v>31</v>
      </c>
      <c r="V48" t="s">
        <v>41</v>
      </c>
      <c r="W48" t="s">
        <v>57</v>
      </c>
      <c r="X48" t="s">
        <v>34</v>
      </c>
    </row>
    <row r="49" spans="1:24" x14ac:dyDescent="0.25">
      <c r="A49">
        <v>78</v>
      </c>
      <c r="B49" t="s">
        <v>121</v>
      </c>
      <c r="C49" t="s">
        <v>21</v>
      </c>
      <c r="D49">
        <f t="shared" si="0"/>
        <v>55</v>
      </c>
      <c r="E49" t="s">
        <v>36</v>
      </c>
      <c r="F49" t="s">
        <v>65</v>
      </c>
      <c r="G49" t="s">
        <v>37</v>
      </c>
      <c r="H49" t="s">
        <v>25</v>
      </c>
      <c r="I49">
        <f>IF(J49&lt;&gt;"", VLOOKUP(J49, lookup!$A:$B, 2, FALSE), 0)</f>
        <v>3</v>
      </c>
      <c r="J49" t="s">
        <v>26</v>
      </c>
      <c r="K49" t="s">
        <v>39</v>
      </c>
      <c r="L49">
        <f t="shared" si="1"/>
        <v>0</v>
      </c>
      <c r="M49" t="s">
        <v>50</v>
      </c>
      <c r="O49" s="5">
        <f>IF(P49&lt;&gt;"", VLOOKUP(P49, lookup!$A:$B, 2, FALSE), 0)</f>
        <v>0</v>
      </c>
      <c r="Q49" t="s">
        <v>25</v>
      </c>
      <c r="R49" t="s">
        <v>30</v>
      </c>
      <c r="T49" t="s">
        <v>31</v>
      </c>
      <c r="V49" t="s">
        <v>72</v>
      </c>
      <c r="W49" t="s">
        <v>57</v>
      </c>
      <c r="X49" t="s">
        <v>53</v>
      </c>
    </row>
    <row r="50" spans="1:24" x14ac:dyDescent="0.25">
      <c r="A50">
        <v>79</v>
      </c>
      <c r="B50" t="s">
        <v>122</v>
      </c>
      <c r="C50" t="s">
        <v>21</v>
      </c>
      <c r="D50">
        <f t="shared" si="0"/>
        <v>55</v>
      </c>
      <c r="E50" t="s">
        <v>36</v>
      </c>
      <c r="F50" t="s">
        <v>65</v>
      </c>
      <c r="G50" t="s">
        <v>83</v>
      </c>
      <c r="H50" t="s">
        <v>25</v>
      </c>
      <c r="I50">
        <f>IF(J50&lt;&gt;"", VLOOKUP(J50, lookup!$A:$B, 2, FALSE), 0)</f>
        <v>5</v>
      </c>
      <c r="J50" t="s">
        <v>38</v>
      </c>
      <c r="K50" t="s">
        <v>55</v>
      </c>
      <c r="L50">
        <f t="shared" si="1"/>
        <v>0</v>
      </c>
      <c r="M50" t="s">
        <v>50</v>
      </c>
      <c r="O50" s="5">
        <f>IF(P50&lt;&gt;"", VLOOKUP(P50, lookup!$A:$B, 2, FALSE), 0)</f>
        <v>0</v>
      </c>
      <c r="Q50" t="s">
        <v>25</v>
      </c>
      <c r="R50" t="s">
        <v>30</v>
      </c>
      <c r="T50" t="s">
        <v>31</v>
      </c>
      <c r="V50" t="s">
        <v>41</v>
      </c>
      <c r="W50" t="s">
        <v>45</v>
      </c>
      <c r="X50" t="s">
        <v>58</v>
      </c>
    </row>
    <row r="51" spans="1:24" x14ac:dyDescent="0.25">
      <c r="A51">
        <v>80</v>
      </c>
      <c r="B51" t="s">
        <v>123</v>
      </c>
      <c r="C51" t="s">
        <v>21</v>
      </c>
      <c r="D51">
        <f t="shared" si="0"/>
        <v>55</v>
      </c>
      <c r="E51" t="s">
        <v>36</v>
      </c>
      <c r="F51" t="s">
        <v>65</v>
      </c>
      <c r="G51" t="s">
        <v>24</v>
      </c>
      <c r="H51" t="s">
        <v>25</v>
      </c>
      <c r="I51">
        <f>IF(J51&lt;&gt;"", VLOOKUP(J51, lookup!$A:$B, 2, FALSE), 0)</f>
        <v>2</v>
      </c>
      <c r="J51" t="s">
        <v>29</v>
      </c>
      <c r="K51" t="s">
        <v>39</v>
      </c>
      <c r="L51">
        <f t="shared" si="1"/>
        <v>1</v>
      </c>
      <c r="M51" t="s">
        <v>25</v>
      </c>
      <c r="N51" t="s">
        <v>28</v>
      </c>
      <c r="O51" s="5">
        <f>IF(P51&lt;&gt;"", VLOOKUP(P51, lookup!$A:$B, 2, FALSE), 0)</f>
        <v>1</v>
      </c>
      <c r="P51" t="s">
        <v>40</v>
      </c>
      <c r="Q51" t="s">
        <v>50</v>
      </c>
      <c r="R51" t="s">
        <v>30</v>
      </c>
      <c r="T51" t="s">
        <v>31</v>
      </c>
      <c r="V51" t="s">
        <v>72</v>
      </c>
      <c r="W51" t="s">
        <v>57</v>
      </c>
      <c r="X51" t="s">
        <v>53</v>
      </c>
    </row>
    <row r="52" spans="1:24" x14ac:dyDescent="0.25">
      <c r="A52">
        <v>81</v>
      </c>
      <c r="B52" t="s">
        <v>124</v>
      </c>
      <c r="C52" t="s">
        <v>21</v>
      </c>
      <c r="D52">
        <f t="shared" si="0"/>
        <v>45</v>
      </c>
      <c r="E52" t="s">
        <v>22</v>
      </c>
      <c r="F52" t="s">
        <v>65</v>
      </c>
      <c r="G52" t="s">
        <v>37</v>
      </c>
      <c r="H52" t="s">
        <v>25</v>
      </c>
      <c r="I52">
        <f>IF(J52&lt;&gt;"", VLOOKUP(J52, lookup!$A:$B, 2, FALSE), 0)</f>
        <v>2</v>
      </c>
      <c r="J52" t="s">
        <v>29</v>
      </c>
      <c r="K52" t="s">
        <v>39</v>
      </c>
      <c r="L52">
        <f t="shared" si="1"/>
        <v>0</v>
      </c>
      <c r="M52" t="s">
        <v>50</v>
      </c>
      <c r="O52" s="5">
        <f>IF(P52&lt;&gt;"", VLOOKUP(P52, lookup!$A:$B, 2, FALSE), 0)</f>
        <v>0</v>
      </c>
      <c r="Q52" t="s">
        <v>25</v>
      </c>
      <c r="R52" t="s">
        <v>61</v>
      </c>
      <c r="T52" t="s">
        <v>31</v>
      </c>
      <c r="V52" t="s">
        <v>44</v>
      </c>
      <c r="W52" t="s">
        <v>73</v>
      </c>
      <c r="X52" t="s">
        <v>34</v>
      </c>
    </row>
    <row r="53" spans="1:24" x14ac:dyDescent="0.25">
      <c r="A53">
        <v>82</v>
      </c>
      <c r="B53" t="s">
        <v>125</v>
      </c>
      <c r="C53" t="s">
        <v>21</v>
      </c>
      <c r="D53">
        <f t="shared" si="0"/>
        <v>55</v>
      </c>
      <c r="E53" t="s">
        <v>36</v>
      </c>
      <c r="F53" t="s">
        <v>65</v>
      </c>
      <c r="G53" t="s">
        <v>83</v>
      </c>
      <c r="H53" t="s">
        <v>25</v>
      </c>
      <c r="I53">
        <f>IF(J53&lt;&gt;"", VLOOKUP(J53, lookup!$A:$B, 2, FALSE), 0)</f>
        <v>5</v>
      </c>
      <c r="J53" t="s">
        <v>38</v>
      </c>
      <c r="K53" t="s">
        <v>39</v>
      </c>
      <c r="L53">
        <f t="shared" si="1"/>
        <v>1</v>
      </c>
      <c r="M53" t="s">
        <v>25</v>
      </c>
      <c r="N53" t="s">
        <v>28</v>
      </c>
      <c r="O53" s="5">
        <f>IF(P53&lt;&gt;"", VLOOKUP(P53, lookup!$A:$B, 2, FALSE), 0)</f>
        <v>1</v>
      </c>
      <c r="P53" t="s">
        <v>40</v>
      </c>
      <c r="Q53" t="s">
        <v>25</v>
      </c>
      <c r="R53" t="s">
        <v>30</v>
      </c>
      <c r="T53" t="s">
        <v>76</v>
      </c>
      <c r="V53" t="s">
        <v>44</v>
      </c>
      <c r="W53" t="s">
        <v>62</v>
      </c>
      <c r="X53" t="s">
        <v>74</v>
      </c>
    </row>
    <row r="54" spans="1:24" x14ac:dyDescent="0.25">
      <c r="A54">
        <v>83</v>
      </c>
      <c r="B54" t="s">
        <v>126</v>
      </c>
      <c r="C54" t="s">
        <v>21</v>
      </c>
      <c r="D54">
        <f t="shared" si="0"/>
        <v>55</v>
      </c>
      <c r="E54" t="s">
        <v>36</v>
      </c>
      <c r="F54" t="s">
        <v>23</v>
      </c>
      <c r="G54" t="s">
        <v>37</v>
      </c>
      <c r="H54" t="s">
        <v>25</v>
      </c>
      <c r="I54">
        <f>IF(J54&lt;&gt;"", VLOOKUP(J54, lookup!$A:$B, 2, FALSE), 0)</f>
        <v>4</v>
      </c>
      <c r="J54" t="s">
        <v>49</v>
      </c>
      <c r="K54" t="s">
        <v>55</v>
      </c>
      <c r="L54">
        <f t="shared" si="1"/>
        <v>0</v>
      </c>
      <c r="M54" t="s">
        <v>50</v>
      </c>
      <c r="O54" s="5">
        <f>IF(P54&lt;&gt;"", VLOOKUP(P54, lookup!$A:$B, 2, FALSE), 0)</f>
        <v>0</v>
      </c>
      <c r="Q54" t="s">
        <v>50</v>
      </c>
      <c r="R54" t="s">
        <v>30</v>
      </c>
      <c r="T54" t="s">
        <v>31</v>
      </c>
      <c r="V54" t="s">
        <v>32</v>
      </c>
      <c r="W54" t="s">
        <v>42</v>
      </c>
      <c r="X54" t="s">
        <v>46</v>
      </c>
    </row>
    <row r="55" spans="1:24" x14ac:dyDescent="0.25">
      <c r="A55">
        <v>84</v>
      </c>
      <c r="B55" t="s">
        <v>127</v>
      </c>
      <c r="C55" t="s">
        <v>21</v>
      </c>
      <c r="D55">
        <f t="shared" si="0"/>
        <v>35</v>
      </c>
      <c r="E55" t="s">
        <v>60</v>
      </c>
      <c r="F55" t="s">
        <v>65</v>
      </c>
      <c r="G55" t="s">
        <v>83</v>
      </c>
      <c r="H55" t="s">
        <v>50</v>
      </c>
      <c r="I55">
        <f>IF(J55&lt;&gt;"", VLOOKUP(J55, lookup!$A:$B, 2, FALSE), 0)</f>
        <v>0</v>
      </c>
      <c r="L55">
        <f t="shared" si="1"/>
        <v>0</v>
      </c>
      <c r="M55" t="s">
        <v>50</v>
      </c>
      <c r="O55" s="5">
        <f>IF(P55&lt;&gt;"", VLOOKUP(P55, lookup!$A:$B, 2, FALSE), 0)</f>
        <v>0</v>
      </c>
      <c r="Q55" t="s">
        <v>50</v>
      </c>
      <c r="R55" t="s">
        <v>30</v>
      </c>
      <c r="T55" t="s">
        <v>71</v>
      </c>
      <c r="V55" t="s">
        <v>41</v>
      </c>
      <c r="W55" t="s">
        <v>73</v>
      </c>
      <c r="X55" t="s">
        <v>74</v>
      </c>
    </row>
    <row r="56" spans="1:24" x14ac:dyDescent="0.25">
      <c r="A56">
        <v>85</v>
      </c>
      <c r="B56" t="s">
        <v>128</v>
      </c>
      <c r="C56" t="s">
        <v>21</v>
      </c>
      <c r="D56">
        <f t="shared" si="0"/>
        <v>45</v>
      </c>
      <c r="E56" t="s">
        <v>22</v>
      </c>
      <c r="F56" t="s">
        <v>65</v>
      </c>
      <c r="G56" t="s">
        <v>37</v>
      </c>
      <c r="H56" t="s">
        <v>25</v>
      </c>
      <c r="I56">
        <f>IF(J56&lt;&gt;"", VLOOKUP(J56, lookup!$A:$B, 2, FALSE), 0)</f>
        <v>4</v>
      </c>
      <c r="J56" t="s">
        <v>49</v>
      </c>
      <c r="K56" t="s">
        <v>55</v>
      </c>
      <c r="L56">
        <f t="shared" si="1"/>
        <v>0</v>
      </c>
      <c r="M56" t="s">
        <v>50</v>
      </c>
      <c r="O56" s="5">
        <f>IF(P56&lt;&gt;"", VLOOKUP(P56, lookup!$A:$B, 2, FALSE), 0)</f>
        <v>0</v>
      </c>
      <c r="Q56" t="s">
        <v>25</v>
      </c>
      <c r="R56" t="s">
        <v>120</v>
      </c>
      <c r="T56" t="s">
        <v>31</v>
      </c>
      <c r="V56" t="s">
        <v>72</v>
      </c>
      <c r="W56" t="s">
        <v>33</v>
      </c>
      <c r="X56" t="s">
        <v>74</v>
      </c>
    </row>
    <row r="57" spans="1:24" x14ac:dyDescent="0.25">
      <c r="A57">
        <v>86</v>
      </c>
      <c r="B57" t="s">
        <v>129</v>
      </c>
      <c r="C57" t="s">
        <v>21</v>
      </c>
      <c r="D57">
        <f t="shared" si="0"/>
        <v>45</v>
      </c>
      <c r="E57" t="s">
        <v>22</v>
      </c>
      <c r="F57" t="s">
        <v>23</v>
      </c>
      <c r="G57" t="s">
        <v>83</v>
      </c>
      <c r="H57" t="s">
        <v>25</v>
      </c>
      <c r="I57">
        <f>IF(J57&lt;&gt;"", VLOOKUP(J57, lookup!$A:$B, 2, FALSE), 0)</f>
        <v>3</v>
      </c>
      <c r="J57" t="s">
        <v>26</v>
      </c>
      <c r="K57" t="s">
        <v>39</v>
      </c>
      <c r="L57">
        <f t="shared" si="1"/>
        <v>0</v>
      </c>
      <c r="M57" t="s">
        <v>50</v>
      </c>
      <c r="O57" s="5">
        <f>IF(P57&lt;&gt;"", VLOOKUP(P57, lookup!$A:$B, 2, FALSE), 0)</f>
        <v>0</v>
      </c>
      <c r="Q57" t="s">
        <v>51</v>
      </c>
      <c r="R57" t="s">
        <v>106</v>
      </c>
      <c r="T57" t="s">
        <v>31</v>
      </c>
      <c r="V57" t="s">
        <v>44</v>
      </c>
      <c r="W57" t="s">
        <v>57</v>
      </c>
      <c r="X57" t="s">
        <v>46</v>
      </c>
    </row>
    <row r="58" spans="1:24" x14ac:dyDescent="0.25">
      <c r="A58">
        <v>87</v>
      </c>
      <c r="B58" t="s">
        <v>130</v>
      </c>
      <c r="C58" t="s">
        <v>21</v>
      </c>
      <c r="D58">
        <f t="shared" si="0"/>
        <v>55</v>
      </c>
      <c r="E58" t="s">
        <v>36</v>
      </c>
      <c r="F58" t="s">
        <v>65</v>
      </c>
      <c r="G58" t="s">
        <v>48</v>
      </c>
      <c r="H58" t="s">
        <v>50</v>
      </c>
      <c r="I58">
        <f>IF(J58&lt;&gt;"", VLOOKUP(J58, lookup!$A:$B, 2, FALSE), 0)</f>
        <v>0</v>
      </c>
      <c r="L58">
        <f t="shared" si="1"/>
        <v>0</v>
      </c>
      <c r="M58" t="s">
        <v>50</v>
      </c>
      <c r="O58" s="5">
        <f>IF(P58&lt;&gt;"", VLOOKUP(P58, lookup!$A:$B, 2, FALSE), 0)</f>
        <v>0</v>
      </c>
      <c r="Q58" t="s">
        <v>50</v>
      </c>
      <c r="R58" t="s">
        <v>30</v>
      </c>
      <c r="T58" t="s">
        <v>31</v>
      </c>
      <c r="V58" t="s">
        <v>72</v>
      </c>
      <c r="W58" t="s">
        <v>42</v>
      </c>
      <c r="X58" t="s">
        <v>53</v>
      </c>
    </row>
    <row r="59" spans="1:24" x14ac:dyDescent="0.25">
      <c r="A59">
        <v>88</v>
      </c>
      <c r="B59" t="s">
        <v>131</v>
      </c>
      <c r="C59" t="s">
        <v>21</v>
      </c>
      <c r="D59">
        <f t="shared" si="0"/>
        <v>55</v>
      </c>
      <c r="E59" t="s">
        <v>36</v>
      </c>
      <c r="F59" t="s">
        <v>23</v>
      </c>
      <c r="G59" t="s">
        <v>24</v>
      </c>
      <c r="H59" t="s">
        <v>25</v>
      </c>
      <c r="I59">
        <f>IF(J59&lt;&gt;"", VLOOKUP(J59, lookup!$A:$B, 2, FALSE), 0)</f>
        <v>5</v>
      </c>
      <c r="J59" t="s">
        <v>38</v>
      </c>
      <c r="K59" t="s">
        <v>39</v>
      </c>
      <c r="L59">
        <f t="shared" si="1"/>
        <v>1</v>
      </c>
      <c r="M59" t="s">
        <v>25</v>
      </c>
      <c r="N59" t="s">
        <v>28</v>
      </c>
      <c r="O59" s="5">
        <f>IF(P59&lt;&gt;"", VLOOKUP(P59, lookup!$A:$B, 2, FALSE), 0)</f>
        <v>2</v>
      </c>
      <c r="P59" t="s">
        <v>29</v>
      </c>
      <c r="Q59" t="s">
        <v>25</v>
      </c>
      <c r="R59" t="s">
        <v>30</v>
      </c>
      <c r="T59" t="s">
        <v>31</v>
      </c>
      <c r="V59" t="s">
        <v>32</v>
      </c>
      <c r="W59" t="s">
        <v>57</v>
      </c>
      <c r="X59" t="s">
        <v>109</v>
      </c>
    </row>
    <row r="60" spans="1:24" x14ac:dyDescent="0.25">
      <c r="A60">
        <v>89</v>
      </c>
      <c r="B60" t="s">
        <v>132</v>
      </c>
      <c r="C60" t="s">
        <v>21</v>
      </c>
      <c r="D60">
        <f t="shared" si="0"/>
        <v>55</v>
      </c>
      <c r="E60" t="s">
        <v>36</v>
      </c>
      <c r="F60" t="s">
        <v>23</v>
      </c>
      <c r="G60" t="s">
        <v>24</v>
      </c>
      <c r="H60" t="s">
        <v>25</v>
      </c>
      <c r="I60">
        <f>IF(J60&lt;&gt;"", VLOOKUP(J60, lookup!$A:$B, 2, FALSE), 0)</f>
        <v>2</v>
      </c>
      <c r="J60" t="s">
        <v>29</v>
      </c>
      <c r="K60" t="s">
        <v>39</v>
      </c>
      <c r="L60">
        <f t="shared" si="1"/>
        <v>0</v>
      </c>
      <c r="M60" t="s">
        <v>50</v>
      </c>
      <c r="O60" s="5">
        <f>IF(P60&lt;&gt;"", VLOOKUP(P60, lookup!$A:$B, 2, FALSE), 0)</f>
        <v>0</v>
      </c>
      <c r="Q60" t="s">
        <v>50</v>
      </c>
      <c r="R60" t="s">
        <v>30</v>
      </c>
      <c r="T60" t="s">
        <v>31</v>
      </c>
      <c r="V60" t="s">
        <v>72</v>
      </c>
      <c r="W60" t="s">
        <v>73</v>
      </c>
      <c r="X60" t="s">
        <v>34</v>
      </c>
    </row>
    <row r="61" spans="1:24" x14ac:dyDescent="0.25">
      <c r="A61">
        <v>90</v>
      </c>
      <c r="B61" t="s">
        <v>133</v>
      </c>
      <c r="C61" t="s">
        <v>21</v>
      </c>
      <c r="D61">
        <f t="shared" si="0"/>
        <v>55</v>
      </c>
      <c r="E61" t="s">
        <v>36</v>
      </c>
      <c r="F61" t="s">
        <v>65</v>
      </c>
      <c r="G61" t="s">
        <v>37</v>
      </c>
      <c r="H61" t="s">
        <v>25</v>
      </c>
      <c r="I61">
        <f>IF(J61&lt;&gt;"", VLOOKUP(J61, lookup!$A:$B, 2, FALSE), 0)</f>
        <v>2</v>
      </c>
      <c r="J61" t="s">
        <v>29</v>
      </c>
      <c r="K61" t="s">
        <v>39</v>
      </c>
      <c r="L61">
        <f t="shared" si="1"/>
        <v>0</v>
      </c>
      <c r="M61" t="s">
        <v>50</v>
      </c>
      <c r="O61" s="5">
        <f>IF(P61&lt;&gt;"", VLOOKUP(P61, lookup!$A:$B, 2, FALSE), 0)</f>
        <v>0</v>
      </c>
      <c r="Q61" t="s">
        <v>51</v>
      </c>
      <c r="R61" t="s">
        <v>30</v>
      </c>
      <c r="T61" t="s">
        <v>31</v>
      </c>
      <c r="V61" t="s">
        <v>72</v>
      </c>
      <c r="W61" t="s">
        <v>73</v>
      </c>
      <c r="X61" t="s">
        <v>34</v>
      </c>
    </row>
    <row r="62" spans="1:24" x14ac:dyDescent="0.25">
      <c r="A62">
        <v>91</v>
      </c>
      <c r="B62" t="s">
        <v>134</v>
      </c>
      <c r="C62" t="s">
        <v>21</v>
      </c>
      <c r="D62">
        <f t="shared" si="0"/>
        <v>55</v>
      </c>
      <c r="E62" t="s">
        <v>36</v>
      </c>
      <c r="F62" t="s">
        <v>23</v>
      </c>
      <c r="G62" t="s">
        <v>48</v>
      </c>
      <c r="H62" t="s">
        <v>25</v>
      </c>
      <c r="I62">
        <f>IF(J62&lt;&gt;"", VLOOKUP(J62, lookup!$A:$B, 2, FALSE), 0)</f>
        <v>5</v>
      </c>
      <c r="J62" t="s">
        <v>38</v>
      </c>
      <c r="K62" t="s">
        <v>39</v>
      </c>
      <c r="L62">
        <f t="shared" si="1"/>
        <v>0</v>
      </c>
      <c r="M62" t="s">
        <v>50</v>
      </c>
      <c r="O62" s="5">
        <f>IF(P62&lt;&gt;"", VLOOKUP(P62, lookup!$A:$B, 2, FALSE), 0)</f>
        <v>0</v>
      </c>
      <c r="Q62" t="s">
        <v>25</v>
      </c>
      <c r="R62" t="s">
        <v>30</v>
      </c>
      <c r="T62" t="s">
        <v>76</v>
      </c>
      <c r="V62" t="s">
        <v>79</v>
      </c>
      <c r="W62" t="s">
        <v>73</v>
      </c>
      <c r="X62" t="s">
        <v>53</v>
      </c>
    </row>
    <row r="63" spans="1:24" x14ac:dyDescent="0.25">
      <c r="A63">
        <v>92</v>
      </c>
      <c r="B63" t="s">
        <v>135</v>
      </c>
      <c r="C63" t="s">
        <v>21</v>
      </c>
      <c r="D63">
        <f t="shared" si="0"/>
        <v>25</v>
      </c>
      <c r="E63" t="s">
        <v>81</v>
      </c>
      <c r="F63" t="s">
        <v>23</v>
      </c>
      <c r="G63" t="s">
        <v>24</v>
      </c>
      <c r="H63" t="s">
        <v>25</v>
      </c>
      <c r="I63">
        <f>IF(J63&lt;&gt;"", VLOOKUP(J63, lookup!$A:$B, 2, FALSE), 0)</f>
        <v>4</v>
      </c>
      <c r="J63" t="s">
        <v>49</v>
      </c>
      <c r="K63" t="s">
        <v>51</v>
      </c>
      <c r="L63">
        <f t="shared" si="1"/>
        <v>1</v>
      </c>
      <c r="M63" t="s">
        <v>25</v>
      </c>
      <c r="N63" t="s">
        <v>28</v>
      </c>
      <c r="O63" s="5">
        <f>IF(P63&lt;&gt;"", VLOOKUP(P63, lookup!$A:$B, 2, FALSE), 0)</f>
        <v>1</v>
      </c>
      <c r="P63" t="s">
        <v>40</v>
      </c>
      <c r="Q63" t="s">
        <v>25</v>
      </c>
      <c r="R63" t="s">
        <v>61</v>
      </c>
      <c r="T63" t="s">
        <v>76</v>
      </c>
      <c r="V63" t="s">
        <v>44</v>
      </c>
      <c r="W63" t="s">
        <v>42</v>
      </c>
      <c r="X63" t="s">
        <v>58</v>
      </c>
    </row>
    <row r="64" spans="1:24" x14ac:dyDescent="0.25">
      <c r="A64">
        <v>93</v>
      </c>
      <c r="B64" t="s">
        <v>136</v>
      </c>
      <c r="C64" t="s">
        <v>21</v>
      </c>
      <c r="D64">
        <f t="shared" si="0"/>
        <v>25</v>
      </c>
      <c r="E64" t="s">
        <v>81</v>
      </c>
      <c r="F64" t="s">
        <v>23</v>
      </c>
      <c r="G64" t="s">
        <v>37</v>
      </c>
      <c r="H64" t="s">
        <v>50</v>
      </c>
      <c r="I64">
        <f>IF(J64&lt;&gt;"", VLOOKUP(J64, lookup!$A:$B, 2, FALSE), 0)</f>
        <v>0</v>
      </c>
      <c r="L64">
        <f t="shared" si="1"/>
        <v>0</v>
      </c>
      <c r="M64" t="s">
        <v>50</v>
      </c>
      <c r="O64" s="5">
        <f>IF(P64&lt;&gt;"", VLOOKUP(P64, lookup!$A:$B, 2, FALSE), 0)</f>
        <v>0</v>
      </c>
      <c r="Q64" t="s">
        <v>50</v>
      </c>
      <c r="R64" t="s">
        <v>61</v>
      </c>
      <c r="T64" t="s">
        <v>31</v>
      </c>
      <c r="V64" t="s">
        <v>72</v>
      </c>
      <c r="W64" t="s">
        <v>62</v>
      </c>
      <c r="X64" t="s">
        <v>74</v>
      </c>
    </row>
    <row r="65" spans="1:24" x14ac:dyDescent="0.25">
      <c r="A65">
        <v>94</v>
      </c>
      <c r="B65" t="s">
        <v>137</v>
      </c>
      <c r="C65" t="s">
        <v>21</v>
      </c>
      <c r="D65">
        <f t="shared" si="0"/>
        <v>25</v>
      </c>
      <c r="E65" t="s">
        <v>81</v>
      </c>
      <c r="F65" t="s">
        <v>23</v>
      </c>
      <c r="G65" t="s">
        <v>37</v>
      </c>
      <c r="H65" t="s">
        <v>50</v>
      </c>
      <c r="I65">
        <f>IF(J65&lt;&gt;"", VLOOKUP(J65, lookup!$A:$B, 2, FALSE), 0)</f>
        <v>0</v>
      </c>
      <c r="L65">
        <f t="shared" si="1"/>
        <v>0</v>
      </c>
      <c r="M65" t="s">
        <v>50</v>
      </c>
      <c r="O65" s="5">
        <f>IF(P65&lt;&gt;"", VLOOKUP(P65, lookup!$A:$B, 2, FALSE), 0)</f>
        <v>0</v>
      </c>
      <c r="Q65" t="s">
        <v>25</v>
      </c>
      <c r="R65" t="s">
        <v>61</v>
      </c>
      <c r="T65" t="s">
        <v>138</v>
      </c>
      <c r="U65" t="s">
        <v>139</v>
      </c>
      <c r="V65" t="s">
        <v>56</v>
      </c>
      <c r="W65" t="s">
        <v>57</v>
      </c>
      <c r="X65" t="s">
        <v>58</v>
      </c>
    </row>
    <row r="66" spans="1:24" x14ac:dyDescent="0.25">
      <c r="A66">
        <v>95</v>
      </c>
      <c r="B66" t="s">
        <v>140</v>
      </c>
      <c r="C66" t="s">
        <v>21</v>
      </c>
      <c r="D66">
        <f t="shared" si="0"/>
        <v>18</v>
      </c>
      <c r="E66" t="s">
        <v>141</v>
      </c>
      <c r="F66" t="s">
        <v>23</v>
      </c>
      <c r="G66" t="s">
        <v>48</v>
      </c>
      <c r="H66" t="s">
        <v>25</v>
      </c>
      <c r="I66">
        <f>IF(J66&lt;&gt;"", VLOOKUP(J66, lookup!$A:$B, 2, FALSE), 0)</f>
        <v>2</v>
      </c>
      <c r="J66" t="s">
        <v>29</v>
      </c>
      <c r="K66" t="s">
        <v>142</v>
      </c>
      <c r="L66">
        <f t="shared" si="1"/>
        <v>0</v>
      </c>
      <c r="M66" t="s">
        <v>50</v>
      </c>
      <c r="O66" s="5">
        <f>IF(P66&lt;&gt;"", VLOOKUP(P66, lookup!$A:$B, 2, FALSE), 0)</f>
        <v>0</v>
      </c>
      <c r="Q66" t="s">
        <v>25</v>
      </c>
      <c r="R66" t="s">
        <v>61</v>
      </c>
      <c r="T66" t="s">
        <v>71</v>
      </c>
      <c r="V66" t="s">
        <v>72</v>
      </c>
      <c r="W66" t="s">
        <v>77</v>
      </c>
      <c r="X66" t="s">
        <v>53</v>
      </c>
    </row>
    <row r="67" spans="1:24" x14ac:dyDescent="0.25">
      <c r="A67">
        <v>96</v>
      </c>
      <c r="B67" t="s">
        <v>143</v>
      </c>
      <c r="C67" t="s">
        <v>21</v>
      </c>
      <c r="D67">
        <f t="shared" ref="D67:D130" si="2">VALUE(LEFT(E67,2))</f>
        <v>25</v>
      </c>
      <c r="E67" t="s">
        <v>81</v>
      </c>
      <c r="F67" t="s">
        <v>23</v>
      </c>
      <c r="G67" t="s">
        <v>48</v>
      </c>
      <c r="H67" t="s">
        <v>25</v>
      </c>
      <c r="I67">
        <f>IF(J67&lt;&gt;"", VLOOKUP(J67, lookup!$A:$B, 2, FALSE), 0)</f>
        <v>4</v>
      </c>
      <c r="J67" t="s">
        <v>49</v>
      </c>
      <c r="K67" t="s">
        <v>55</v>
      </c>
      <c r="L67">
        <f t="shared" ref="L67:L130" si="3">(M67="Yes")*1</f>
        <v>1</v>
      </c>
      <c r="M67" t="s">
        <v>25</v>
      </c>
      <c r="N67" t="s">
        <v>28</v>
      </c>
      <c r="O67" s="5">
        <f>IF(P67&lt;&gt;"", VLOOKUP(P67, lookup!$A:$B, 2, FALSE), 0)</f>
        <v>2</v>
      </c>
      <c r="P67" t="s">
        <v>29</v>
      </c>
      <c r="Q67" t="s">
        <v>25</v>
      </c>
      <c r="R67" t="s">
        <v>30</v>
      </c>
      <c r="T67" t="s">
        <v>71</v>
      </c>
      <c r="V67" t="s">
        <v>44</v>
      </c>
      <c r="W67" t="s">
        <v>62</v>
      </c>
      <c r="X67" t="s">
        <v>34</v>
      </c>
    </row>
    <row r="68" spans="1:24" x14ac:dyDescent="0.25">
      <c r="A68">
        <v>97</v>
      </c>
      <c r="B68" t="s">
        <v>144</v>
      </c>
      <c r="C68" t="s">
        <v>21</v>
      </c>
      <c r="D68">
        <f t="shared" si="2"/>
        <v>25</v>
      </c>
      <c r="E68" t="s">
        <v>81</v>
      </c>
      <c r="F68" t="s">
        <v>23</v>
      </c>
      <c r="G68" t="s">
        <v>24</v>
      </c>
      <c r="H68" t="s">
        <v>25</v>
      </c>
      <c r="I68">
        <f>IF(J68&lt;&gt;"", VLOOKUP(J68, lookup!$A:$B, 2, FALSE), 0)</f>
        <v>3</v>
      </c>
      <c r="J68" t="s">
        <v>26</v>
      </c>
      <c r="K68" t="s">
        <v>51</v>
      </c>
      <c r="L68">
        <f t="shared" si="3"/>
        <v>1</v>
      </c>
      <c r="M68" t="s">
        <v>25</v>
      </c>
      <c r="N68" t="s">
        <v>28</v>
      </c>
      <c r="O68" s="5">
        <f>IF(P68&lt;&gt;"", VLOOKUP(P68, lookup!$A:$B, 2, FALSE), 0)</f>
        <v>1</v>
      </c>
      <c r="P68" t="s">
        <v>40</v>
      </c>
      <c r="Q68" t="s">
        <v>50</v>
      </c>
      <c r="R68" t="s">
        <v>61</v>
      </c>
      <c r="T68" t="s">
        <v>71</v>
      </c>
      <c r="V68" t="s">
        <v>41</v>
      </c>
      <c r="W68" t="s">
        <v>73</v>
      </c>
      <c r="X68" t="s">
        <v>34</v>
      </c>
    </row>
    <row r="69" spans="1:24" x14ac:dyDescent="0.25">
      <c r="A69">
        <v>98</v>
      </c>
      <c r="B69" t="s">
        <v>145</v>
      </c>
      <c r="C69" t="s">
        <v>21</v>
      </c>
      <c r="D69">
        <f t="shared" si="2"/>
        <v>25</v>
      </c>
      <c r="E69" t="s">
        <v>81</v>
      </c>
      <c r="F69" t="s">
        <v>23</v>
      </c>
      <c r="G69" t="s">
        <v>37</v>
      </c>
      <c r="H69" t="s">
        <v>50</v>
      </c>
      <c r="I69">
        <f>IF(J69&lt;&gt;"", VLOOKUP(J69, lookup!$A:$B, 2, FALSE), 0)</f>
        <v>0</v>
      </c>
      <c r="L69">
        <f t="shared" si="3"/>
        <v>0</v>
      </c>
      <c r="M69" t="s">
        <v>50</v>
      </c>
      <c r="O69" s="5">
        <f>IF(P69&lt;&gt;"", VLOOKUP(P69, lookup!$A:$B, 2, FALSE), 0)</f>
        <v>0</v>
      </c>
      <c r="Q69" t="s">
        <v>25</v>
      </c>
      <c r="R69" t="s">
        <v>61</v>
      </c>
      <c r="T69" t="s">
        <v>71</v>
      </c>
      <c r="V69" t="s">
        <v>72</v>
      </c>
      <c r="W69" t="s">
        <v>62</v>
      </c>
      <c r="X69" t="s">
        <v>74</v>
      </c>
    </row>
    <row r="70" spans="1:24" x14ac:dyDescent="0.25">
      <c r="A70">
        <v>99</v>
      </c>
      <c r="B70" t="s">
        <v>146</v>
      </c>
      <c r="C70" t="s">
        <v>21</v>
      </c>
      <c r="D70">
        <f t="shared" si="2"/>
        <v>25</v>
      </c>
      <c r="E70" t="s">
        <v>81</v>
      </c>
      <c r="F70" t="s">
        <v>23</v>
      </c>
      <c r="G70" t="s">
        <v>83</v>
      </c>
      <c r="H70" t="s">
        <v>25</v>
      </c>
      <c r="I70">
        <f>IF(J70&lt;&gt;"", VLOOKUP(J70, lookup!$A:$B, 2, FALSE), 0)</f>
        <v>2</v>
      </c>
      <c r="J70" t="s">
        <v>29</v>
      </c>
      <c r="K70" t="s">
        <v>39</v>
      </c>
      <c r="L70">
        <f t="shared" si="3"/>
        <v>0</v>
      </c>
      <c r="M70" t="s">
        <v>50</v>
      </c>
      <c r="O70" s="5">
        <f>IF(P70&lt;&gt;"", VLOOKUP(P70, lookup!$A:$B, 2, FALSE), 0)</f>
        <v>0</v>
      </c>
      <c r="Q70" t="s">
        <v>50</v>
      </c>
      <c r="R70" t="s">
        <v>30</v>
      </c>
      <c r="T70" t="s">
        <v>31</v>
      </c>
      <c r="V70" t="s">
        <v>44</v>
      </c>
      <c r="W70" t="s">
        <v>73</v>
      </c>
      <c r="X70" t="s">
        <v>34</v>
      </c>
    </row>
    <row r="71" spans="1:24" x14ac:dyDescent="0.25">
      <c r="A71">
        <v>100</v>
      </c>
      <c r="B71" t="s">
        <v>147</v>
      </c>
      <c r="C71" t="s">
        <v>21</v>
      </c>
      <c r="D71">
        <f t="shared" si="2"/>
        <v>25</v>
      </c>
      <c r="E71" t="s">
        <v>81</v>
      </c>
      <c r="F71" t="s">
        <v>23</v>
      </c>
      <c r="G71" t="s">
        <v>24</v>
      </c>
      <c r="H71" t="s">
        <v>25</v>
      </c>
      <c r="I71">
        <f>IF(J71&lt;&gt;"", VLOOKUP(J71, lookup!$A:$B, 2, FALSE), 0)</f>
        <v>1</v>
      </c>
      <c r="J71" t="s">
        <v>40</v>
      </c>
      <c r="K71" t="s">
        <v>39</v>
      </c>
      <c r="L71">
        <f t="shared" si="3"/>
        <v>0</v>
      </c>
      <c r="M71" t="s">
        <v>50</v>
      </c>
      <c r="O71" s="5">
        <f>IF(P71&lt;&gt;"", VLOOKUP(P71, lookup!$A:$B, 2, FALSE), 0)</f>
        <v>0</v>
      </c>
      <c r="Q71" t="s">
        <v>25</v>
      </c>
      <c r="R71" t="s">
        <v>61</v>
      </c>
      <c r="T71" t="s">
        <v>71</v>
      </c>
      <c r="V71" t="s">
        <v>72</v>
      </c>
      <c r="W71" t="s">
        <v>73</v>
      </c>
      <c r="X71" t="s">
        <v>34</v>
      </c>
    </row>
    <row r="72" spans="1:24" x14ac:dyDescent="0.25">
      <c r="A72">
        <v>101</v>
      </c>
      <c r="B72" t="s">
        <v>148</v>
      </c>
      <c r="C72" t="s">
        <v>21</v>
      </c>
      <c r="D72">
        <f t="shared" si="2"/>
        <v>25</v>
      </c>
      <c r="E72" t="s">
        <v>81</v>
      </c>
      <c r="F72" t="s">
        <v>23</v>
      </c>
      <c r="G72" t="s">
        <v>37</v>
      </c>
      <c r="H72" t="s">
        <v>25</v>
      </c>
      <c r="I72">
        <f>IF(J72&lt;&gt;"", VLOOKUP(J72, lookup!$A:$B, 2, FALSE), 0)</f>
        <v>1</v>
      </c>
      <c r="J72" t="s">
        <v>40</v>
      </c>
      <c r="K72" t="s">
        <v>39</v>
      </c>
      <c r="L72">
        <f t="shared" si="3"/>
        <v>1</v>
      </c>
      <c r="M72" t="s">
        <v>25</v>
      </c>
      <c r="N72" t="s">
        <v>119</v>
      </c>
      <c r="O72" s="5">
        <f>IF(P72&lt;&gt;"", VLOOKUP(P72, lookup!$A:$B, 2, FALSE), 0)</f>
        <v>2</v>
      </c>
      <c r="P72" t="s">
        <v>29</v>
      </c>
      <c r="Q72" t="s">
        <v>50</v>
      </c>
      <c r="R72" t="s">
        <v>61</v>
      </c>
      <c r="T72" t="s">
        <v>71</v>
      </c>
      <c r="V72" t="s">
        <v>44</v>
      </c>
      <c r="W72" t="s">
        <v>42</v>
      </c>
      <c r="X72" t="s">
        <v>58</v>
      </c>
    </row>
    <row r="73" spans="1:24" x14ac:dyDescent="0.25">
      <c r="A73">
        <v>102</v>
      </c>
      <c r="B73" t="s">
        <v>149</v>
      </c>
      <c r="C73" t="s">
        <v>21</v>
      </c>
      <c r="D73">
        <f t="shared" si="2"/>
        <v>25</v>
      </c>
      <c r="E73" t="s">
        <v>81</v>
      </c>
      <c r="F73" t="s">
        <v>23</v>
      </c>
      <c r="G73" t="s">
        <v>37</v>
      </c>
      <c r="H73" t="s">
        <v>25</v>
      </c>
      <c r="I73">
        <f>IF(J73&lt;&gt;"", VLOOKUP(J73, lookup!$A:$B, 2, FALSE), 0)</f>
        <v>2</v>
      </c>
      <c r="J73" t="s">
        <v>29</v>
      </c>
      <c r="K73" t="s">
        <v>39</v>
      </c>
      <c r="L73">
        <f t="shared" si="3"/>
        <v>0</v>
      </c>
      <c r="M73" t="s">
        <v>50</v>
      </c>
      <c r="O73" s="5">
        <f>IF(P73&lt;&gt;"", VLOOKUP(P73, lookup!$A:$B, 2, FALSE), 0)</f>
        <v>0</v>
      </c>
      <c r="Q73" t="s">
        <v>50</v>
      </c>
      <c r="R73" t="s">
        <v>61</v>
      </c>
      <c r="T73" t="s">
        <v>76</v>
      </c>
      <c r="V73" t="s">
        <v>41</v>
      </c>
      <c r="W73" t="s">
        <v>73</v>
      </c>
      <c r="X73" t="s">
        <v>46</v>
      </c>
    </row>
    <row r="74" spans="1:24" x14ac:dyDescent="0.25">
      <c r="A74">
        <v>103</v>
      </c>
      <c r="B74" t="s">
        <v>150</v>
      </c>
      <c r="C74" t="s">
        <v>21</v>
      </c>
      <c r="D74">
        <f t="shared" si="2"/>
        <v>25</v>
      </c>
      <c r="E74" t="s">
        <v>81</v>
      </c>
      <c r="F74" t="s">
        <v>23</v>
      </c>
      <c r="G74" t="s">
        <v>24</v>
      </c>
      <c r="H74" t="s">
        <v>50</v>
      </c>
      <c r="I74">
        <f>IF(J74&lt;&gt;"", VLOOKUP(J74, lookup!$A:$B, 2, FALSE), 0)</f>
        <v>0</v>
      </c>
      <c r="L74">
        <f t="shared" si="3"/>
        <v>1</v>
      </c>
      <c r="M74" t="s">
        <v>25</v>
      </c>
      <c r="O74" s="5">
        <f>IF(P74&lt;&gt;"", VLOOKUP(P74, lookup!$A:$B, 2, FALSE), 0)</f>
        <v>2</v>
      </c>
      <c r="P74" t="s">
        <v>29</v>
      </c>
      <c r="Q74" t="s">
        <v>51</v>
      </c>
      <c r="R74" t="s">
        <v>30</v>
      </c>
      <c r="T74" t="s">
        <v>31</v>
      </c>
      <c r="V74" t="s">
        <v>72</v>
      </c>
      <c r="W74" t="s">
        <v>42</v>
      </c>
      <c r="X74" t="s">
        <v>34</v>
      </c>
    </row>
    <row r="75" spans="1:24" x14ac:dyDescent="0.25">
      <c r="A75">
        <v>104</v>
      </c>
      <c r="B75" t="s">
        <v>151</v>
      </c>
      <c r="C75" t="s">
        <v>21</v>
      </c>
      <c r="D75">
        <f t="shared" si="2"/>
        <v>25</v>
      </c>
      <c r="E75" t="s">
        <v>81</v>
      </c>
      <c r="F75" t="s">
        <v>23</v>
      </c>
      <c r="G75" t="s">
        <v>83</v>
      </c>
      <c r="H75" t="s">
        <v>25</v>
      </c>
      <c r="I75">
        <f>IF(J75&lt;&gt;"", VLOOKUP(J75, lookup!$A:$B, 2, FALSE), 0)</f>
        <v>2</v>
      </c>
      <c r="J75" t="s">
        <v>29</v>
      </c>
      <c r="K75" t="s">
        <v>39</v>
      </c>
      <c r="L75">
        <f t="shared" si="3"/>
        <v>1</v>
      </c>
      <c r="M75" t="s">
        <v>25</v>
      </c>
      <c r="N75" t="s">
        <v>51</v>
      </c>
      <c r="O75" s="5">
        <f>IF(P75&lt;&gt;"", VLOOKUP(P75, lookup!$A:$B, 2, FALSE), 0)</f>
        <v>2</v>
      </c>
      <c r="P75" t="s">
        <v>29</v>
      </c>
      <c r="Q75" t="s">
        <v>25</v>
      </c>
      <c r="R75" t="s">
        <v>30</v>
      </c>
      <c r="T75" t="s">
        <v>31</v>
      </c>
      <c r="V75" t="s">
        <v>32</v>
      </c>
      <c r="W75" t="s">
        <v>33</v>
      </c>
      <c r="X75" t="s">
        <v>109</v>
      </c>
    </row>
    <row r="76" spans="1:24" x14ac:dyDescent="0.25">
      <c r="A76">
        <v>105</v>
      </c>
      <c r="B76" t="s">
        <v>152</v>
      </c>
      <c r="C76" t="s">
        <v>21</v>
      </c>
      <c r="D76">
        <f t="shared" si="2"/>
        <v>55</v>
      </c>
      <c r="E76" t="s">
        <v>36</v>
      </c>
      <c r="F76" t="s">
        <v>65</v>
      </c>
      <c r="G76" t="s">
        <v>37</v>
      </c>
      <c r="H76" t="s">
        <v>25</v>
      </c>
      <c r="I76">
        <f>IF(J76&lt;&gt;"", VLOOKUP(J76, lookup!$A:$B, 2, FALSE), 0)</f>
        <v>3</v>
      </c>
      <c r="J76" t="s">
        <v>26</v>
      </c>
      <c r="K76" t="s">
        <v>55</v>
      </c>
      <c r="L76">
        <f t="shared" si="3"/>
        <v>0</v>
      </c>
      <c r="M76" t="s">
        <v>50</v>
      </c>
      <c r="O76" s="5">
        <f>IF(P76&lt;&gt;"", VLOOKUP(P76, lookup!$A:$B, 2, FALSE), 0)</f>
        <v>0</v>
      </c>
      <c r="Q76" t="s">
        <v>51</v>
      </c>
      <c r="R76" t="s">
        <v>30</v>
      </c>
      <c r="T76" t="s">
        <v>31</v>
      </c>
      <c r="V76" t="s">
        <v>41</v>
      </c>
      <c r="W76" t="s">
        <v>73</v>
      </c>
      <c r="X76" t="s">
        <v>34</v>
      </c>
    </row>
    <row r="77" spans="1:24" x14ac:dyDescent="0.25">
      <c r="A77">
        <v>106</v>
      </c>
      <c r="B77" t="s">
        <v>153</v>
      </c>
      <c r="C77" t="s">
        <v>21</v>
      </c>
      <c r="D77">
        <f t="shared" si="2"/>
        <v>25</v>
      </c>
      <c r="E77" t="s">
        <v>81</v>
      </c>
      <c r="F77" t="s">
        <v>23</v>
      </c>
      <c r="G77" t="s">
        <v>24</v>
      </c>
      <c r="H77" t="s">
        <v>25</v>
      </c>
      <c r="I77">
        <f>IF(J77&lt;&gt;"", VLOOKUP(J77, lookup!$A:$B, 2, FALSE), 0)</f>
        <v>3</v>
      </c>
      <c r="J77" t="s">
        <v>26</v>
      </c>
      <c r="K77" t="s">
        <v>39</v>
      </c>
      <c r="L77">
        <f t="shared" si="3"/>
        <v>0</v>
      </c>
      <c r="M77" t="s">
        <v>50</v>
      </c>
      <c r="O77" s="5">
        <f>IF(P77&lt;&gt;"", VLOOKUP(P77, lookup!$A:$B, 2, FALSE), 0)</f>
        <v>0</v>
      </c>
      <c r="Q77" t="s">
        <v>25</v>
      </c>
      <c r="R77" t="s">
        <v>30</v>
      </c>
      <c r="T77" t="s">
        <v>31</v>
      </c>
      <c r="V77" t="s">
        <v>44</v>
      </c>
      <c r="W77" t="s">
        <v>62</v>
      </c>
      <c r="X77" t="s">
        <v>46</v>
      </c>
    </row>
    <row r="78" spans="1:24" x14ac:dyDescent="0.25">
      <c r="A78">
        <v>107</v>
      </c>
      <c r="B78" t="s">
        <v>154</v>
      </c>
      <c r="C78" t="s">
        <v>21</v>
      </c>
      <c r="D78">
        <f t="shared" si="2"/>
        <v>55</v>
      </c>
      <c r="E78" t="s">
        <v>36</v>
      </c>
      <c r="F78" t="s">
        <v>65</v>
      </c>
      <c r="G78" t="s">
        <v>37</v>
      </c>
      <c r="H78" t="s">
        <v>25</v>
      </c>
      <c r="I78">
        <f>IF(J78&lt;&gt;"", VLOOKUP(J78, lookup!$A:$B, 2, FALSE), 0)</f>
        <v>5</v>
      </c>
      <c r="J78" t="s">
        <v>38</v>
      </c>
      <c r="K78" t="s">
        <v>39</v>
      </c>
      <c r="L78">
        <f t="shared" si="3"/>
        <v>1</v>
      </c>
      <c r="M78" t="s">
        <v>25</v>
      </c>
      <c r="N78" t="s">
        <v>28</v>
      </c>
      <c r="O78" s="5">
        <f>IF(P78&lt;&gt;"", VLOOKUP(P78, lookup!$A:$B, 2, FALSE), 0)</f>
        <v>1</v>
      </c>
      <c r="P78" t="s">
        <v>40</v>
      </c>
      <c r="Q78" t="s">
        <v>25</v>
      </c>
      <c r="R78" t="s">
        <v>30</v>
      </c>
      <c r="T78" t="s">
        <v>71</v>
      </c>
      <c r="V78" t="s">
        <v>79</v>
      </c>
      <c r="W78" t="s">
        <v>73</v>
      </c>
      <c r="X78" t="s">
        <v>34</v>
      </c>
    </row>
    <row r="79" spans="1:24" x14ac:dyDescent="0.25">
      <c r="A79">
        <v>108</v>
      </c>
      <c r="B79" t="s">
        <v>155</v>
      </c>
      <c r="C79" t="s">
        <v>21</v>
      </c>
      <c r="D79">
        <f t="shared" si="2"/>
        <v>25</v>
      </c>
      <c r="E79" t="s">
        <v>81</v>
      </c>
      <c r="F79" t="s">
        <v>23</v>
      </c>
      <c r="G79" t="s">
        <v>37</v>
      </c>
      <c r="H79" t="s">
        <v>25</v>
      </c>
      <c r="I79">
        <f>IF(J79&lt;&gt;"", VLOOKUP(J79, lookup!$A:$B, 2, FALSE), 0)</f>
        <v>5</v>
      </c>
      <c r="J79" t="s">
        <v>38</v>
      </c>
      <c r="K79" t="s">
        <v>55</v>
      </c>
      <c r="L79">
        <f t="shared" si="3"/>
        <v>1</v>
      </c>
      <c r="M79" t="s">
        <v>25</v>
      </c>
      <c r="N79" t="s">
        <v>28</v>
      </c>
      <c r="O79" s="5">
        <f>IF(P79&lt;&gt;"", VLOOKUP(P79, lookup!$A:$B, 2, FALSE), 0)</f>
        <v>1</v>
      </c>
      <c r="P79" t="s">
        <v>40</v>
      </c>
      <c r="Q79" t="s">
        <v>25</v>
      </c>
      <c r="R79" t="s">
        <v>106</v>
      </c>
      <c r="T79" t="s">
        <v>76</v>
      </c>
      <c r="V79" t="s">
        <v>44</v>
      </c>
      <c r="W79" t="s">
        <v>73</v>
      </c>
      <c r="X79" t="s">
        <v>74</v>
      </c>
    </row>
    <row r="80" spans="1:24" x14ac:dyDescent="0.25">
      <c r="A80">
        <v>109</v>
      </c>
      <c r="B80" t="s">
        <v>156</v>
      </c>
      <c r="C80" t="s">
        <v>21</v>
      </c>
      <c r="D80">
        <f t="shared" si="2"/>
        <v>55</v>
      </c>
      <c r="E80" t="s">
        <v>36</v>
      </c>
      <c r="F80" t="s">
        <v>23</v>
      </c>
      <c r="G80" t="s">
        <v>37</v>
      </c>
      <c r="H80" t="s">
        <v>25</v>
      </c>
      <c r="I80">
        <f>IF(J80&lt;&gt;"", VLOOKUP(J80, lookup!$A:$B, 2, FALSE), 0)</f>
        <v>5</v>
      </c>
      <c r="J80" t="s">
        <v>38</v>
      </c>
      <c r="K80" t="s">
        <v>39</v>
      </c>
      <c r="L80">
        <f t="shared" si="3"/>
        <v>1</v>
      </c>
      <c r="M80" t="s">
        <v>25</v>
      </c>
      <c r="N80" t="s">
        <v>68</v>
      </c>
      <c r="O80" s="5">
        <f>IF(P80&lt;&gt;"", VLOOKUP(P80, lookup!$A:$B, 2, FALSE), 0)</f>
        <v>2</v>
      </c>
      <c r="P80" t="s">
        <v>29</v>
      </c>
      <c r="Q80" t="s">
        <v>25</v>
      </c>
      <c r="R80" t="s">
        <v>30</v>
      </c>
      <c r="T80" t="s">
        <v>31</v>
      </c>
      <c r="V80" t="s">
        <v>44</v>
      </c>
      <c r="W80" t="s">
        <v>45</v>
      </c>
      <c r="X80" t="s">
        <v>53</v>
      </c>
    </row>
    <row r="81" spans="1:24" x14ac:dyDescent="0.25">
      <c r="A81">
        <v>110</v>
      </c>
      <c r="B81" t="s">
        <v>157</v>
      </c>
      <c r="C81" t="s">
        <v>21</v>
      </c>
      <c r="D81">
        <f t="shared" si="2"/>
        <v>55</v>
      </c>
      <c r="E81" t="s">
        <v>36</v>
      </c>
      <c r="F81" t="s">
        <v>65</v>
      </c>
      <c r="G81" t="s">
        <v>37</v>
      </c>
      <c r="H81" t="s">
        <v>50</v>
      </c>
      <c r="I81">
        <f>IF(J81&lt;&gt;"", VLOOKUP(J81, lookup!$A:$B, 2, FALSE), 0)</f>
        <v>0</v>
      </c>
      <c r="L81">
        <f t="shared" si="3"/>
        <v>0</v>
      </c>
      <c r="M81" t="s">
        <v>50</v>
      </c>
      <c r="O81" s="5">
        <f>IF(P81&lt;&gt;"", VLOOKUP(P81, lookup!$A:$B, 2, FALSE), 0)</f>
        <v>0</v>
      </c>
      <c r="Q81" t="s">
        <v>50</v>
      </c>
      <c r="R81" t="s">
        <v>30</v>
      </c>
      <c r="T81" t="s">
        <v>52</v>
      </c>
      <c r="V81" t="s">
        <v>41</v>
      </c>
      <c r="W81" t="s">
        <v>62</v>
      </c>
      <c r="X81" t="s">
        <v>34</v>
      </c>
    </row>
    <row r="82" spans="1:24" x14ac:dyDescent="0.25">
      <c r="A82">
        <v>111</v>
      </c>
      <c r="B82" t="s">
        <v>158</v>
      </c>
      <c r="C82" t="s">
        <v>21</v>
      </c>
      <c r="D82">
        <f t="shared" si="2"/>
        <v>55</v>
      </c>
      <c r="E82" t="s">
        <v>36</v>
      </c>
      <c r="F82" t="s">
        <v>65</v>
      </c>
      <c r="G82" t="s">
        <v>37</v>
      </c>
      <c r="H82" t="s">
        <v>25</v>
      </c>
      <c r="I82">
        <f>IF(J82&lt;&gt;"", VLOOKUP(J82, lookup!$A:$B, 2, FALSE), 0)</f>
        <v>2</v>
      </c>
      <c r="J82" t="s">
        <v>29</v>
      </c>
      <c r="K82" t="s">
        <v>39</v>
      </c>
      <c r="L82">
        <f t="shared" si="3"/>
        <v>0</v>
      </c>
      <c r="M82" t="s">
        <v>50</v>
      </c>
      <c r="O82" s="5">
        <f>IF(P82&lt;&gt;"", VLOOKUP(P82, lookup!$A:$B, 2, FALSE), 0)</f>
        <v>0</v>
      </c>
      <c r="Q82" t="s">
        <v>51</v>
      </c>
      <c r="R82" t="s">
        <v>30</v>
      </c>
      <c r="T82" t="s">
        <v>31</v>
      </c>
      <c r="V82" t="s">
        <v>72</v>
      </c>
      <c r="W82" t="s">
        <v>73</v>
      </c>
      <c r="X82" t="s">
        <v>74</v>
      </c>
    </row>
    <row r="83" spans="1:24" x14ac:dyDescent="0.25">
      <c r="A83">
        <v>112</v>
      </c>
      <c r="B83" t="s">
        <v>159</v>
      </c>
      <c r="C83" t="s">
        <v>21</v>
      </c>
      <c r="D83">
        <f t="shared" si="2"/>
        <v>25</v>
      </c>
      <c r="E83" t="s">
        <v>81</v>
      </c>
      <c r="F83" t="s">
        <v>23</v>
      </c>
      <c r="G83" t="s">
        <v>48</v>
      </c>
      <c r="H83" t="s">
        <v>50</v>
      </c>
      <c r="I83">
        <f>IF(J83&lt;&gt;"", VLOOKUP(J83, lookup!$A:$B, 2, FALSE), 0)</f>
        <v>0</v>
      </c>
      <c r="L83">
        <f t="shared" si="3"/>
        <v>0</v>
      </c>
      <c r="M83" t="s">
        <v>50</v>
      </c>
      <c r="O83" s="5">
        <f>IF(P83&lt;&gt;"", VLOOKUP(P83, lookup!$A:$B, 2, FALSE), 0)</f>
        <v>0</v>
      </c>
      <c r="Q83" t="s">
        <v>50</v>
      </c>
      <c r="R83" t="s">
        <v>30</v>
      </c>
      <c r="T83" t="s">
        <v>31</v>
      </c>
      <c r="V83" t="s">
        <v>44</v>
      </c>
      <c r="W83" t="s">
        <v>33</v>
      </c>
      <c r="X83" t="s">
        <v>46</v>
      </c>
    </row>
    <row r="84" spans="1:24" x14ac:dyDescent="0.25">
      <c r="A84">
        <v>113</v>
      </c>
      <c r="B84" t="s">
        <v>160</v>
      </c>
      <c r="C84" t="s">
        <v>21</v>
      </c>
      <c r="D84">
        <f t="shared" si="2"/>
        <v>18</v>
      </c>
      <c r="E84" t="s">
        <v>141</v>
      </c>
      <c r="F84" t="s">
        <v>23</v>
      </c>
      <c r="G84" t="s">
        <v>37</v>
      </c>
      <c r="H84" t="s">
        <v>50</v>
      </c>
      <c r="I84">
        <f>IF(J84&lt;&gt;"", VLOOKUP(J84, lookup!$A:$B, 2, FALSE), 0)</f>
        <v>0</v>
      </c>
      <c r="L84">
        <f t="shared" si="3"/>
        <v>1</v>
      </c>
      <c r="M84" t="s">
        <v>25</v>
      </c>
      <c r="O84" s="5">
        <f>IF(P84&lt;&gt;"", VLOOKUP(P84, lookup!$A:$B, 2, FALSE), 0)</f>
        <v>1</v>
      </c>
      <c r="P84" t="s">
        <v>40</v>
      </c>
      <c r="Q84" t="s">
        <v>50</v>
      </c>
      <c r="R84" t="s">
        <v>61</v>
      </c>
      <c r="T84" t="s">
        <v>31</v>
      </c>
      <c r="V84" t="s">
        <v>79</v>
      </c>
      <c r="W84" t="s">
        <v>77</v>
      </c>
      <c r="X84" t="s">
        <v>53</v>
      </c>
    </row>
    <row r="85" spans="1:24" x14ac:dyDescent="0.25">
      <c r="A85">
        <v>114</v>
      </c>
      <c r="B85" t="s">
        <v>161</v>
      </c>
      <c r="C85" t="s">
        <v>21</v>
      </c>
      <c r="D85">
        <f t="shared" si="2"/>
        <v>25</v>
      </c>
      <c r="E85" t="s">
        <v>81</v>
      </c>
      <c r="F85" t="s">
        <v>23</v>
      </c>
      <c r="G85" t="s">
        <v>24</v>
      </c>
      <c r="H85" t="s">
        <v>25</v>
      </c>
      <c r="I85">
        <f>IF(J85&lt;&gt;"", VLOOKUP(J85, lookup!$A:$B, 2, FALSE), 0)</f>
        <v>2</v>
      </c>
      <c r="J85" t="s">
        <v>29</v>
      </c>
      <c r="K85" t="s">
        <v>39</v>
      </c>
      <c r="L85">
        <f t="shared" si="3"/>
        <v>0</v>
      </c>
      <c r="M85" t="s">
        <v>50</v>
      </c>
      <c r="O85" s="5">
        <f>IF(P85&lt;&gt;"", VLOOKUP(P85, lookup!$A:$B, 2, FALSE), 0)</f>
        <v>0</v>
      </c>
      <c r="Q85" t="s">
        <v>25</v>
      </c>
      <c r="R85" t="s">
        <v>30</v>
      </c>
      <c r="T85" t="s">
        <v>31</v>
      </c>
      <c r="V85" t="s">
        <v>32</v>
      </c>
      <c r="W85" t="s">
        <v>57</v>
      </c>
      <c r="X85" t="s">
        <v>46</v>
      </c>
    </row>
    <row r="86" spans="1:24" x14ac:dyDescent="0.25">
      <c r="A86">
        <v>115</v>
      </c>
      <c r="B86" t="s">
        <v>162</v>
      </c>
      <c r="C86" t="s">
        <v>21</v>
      </c>
      <c r="D86">
        <f t="shared" si="2"/>
        <v>18</v>
      </c>
      <c r="E86" t="s">
        <v>141</v>
      </c>
      <c r="F86" t="s">
        <v>23</v>
      </c>
      <c r="G86" t="s">
        <v>83</v>
      </c>
      <c r="H86" t="s">
        <v>25</v>
      </c>
      <c r="I86">
        <f>IF(J86&lt;&gt;"", VLOOKUP(J86, lookup!$A:$B, 2, FALSE), 0)</f>
        <v>1</v>
      </c>
      <c r="J86" t="s">
        <v>40</v>
      </c>
      <c r="K86" t="s">
        <v>39</v>
      </c>
      <c r="L86">
        <f t="shared" si="3"/>
        <v>1</v>
      </c>
      <c r="M86" t="s">
        <v>25</v>
      </c>
      <c r="N86" t="s">
        <v>68</v>
      </c>
      <c r="O86" s="5">
        <f>IF(P86&lt;&gt;"", VLOOKUP(P86, lookup!$A:$B, 2, FALSE), 0)</f>
        <v>1</v>
      </c>
      <c r="P86" t="s">
        <v>40</v>
      </c>
      <c r="Q86" t="s">
        <v>50</v>
      </c>
      <c r="R86" t="s">
        <v>106</v>
      </c>
      <c r="T86" t="s">
        <v>76</v>
      </c>
      <c r="V86" t="s">
        <v>44</v>
      </c>
      <c r="W86" t="s">
        <v>62</v>
      </c>
      <c r="X86" t="s">
        <v>34</v>
      </c>
    </row>
    <row r="87" spans="1:24" x14ac:dyDescent="0.25">
      <c r="A87">
        <v>116</v>
      </c>
      <c r="B87" t="s">
        <v>163</v>
      </c>
      <c r="C87" t="s">
        <v>21</v>
      </c>
      <c r="D87">
        <f t="shared" si="2"/>
        <v>25</v>
      </c>
      <c r="E87" t="s">
        <v>81</v>
      </c>
      <c r="F87" t="s">
        <v>23</v>
      </c>
      <c r="G87" t="s">
        <v>37</v>
      </c>
      <c r="H87" t="s">
        <v>25</v>
      </c>
      <c r="I87">
        <f>IF(J87&lt;&gt;"", VLOOKUP(J87, lookup!$A:$B, 2, FALSE), 0)</f>
        <v>0</v>
      </c>
      <c r="J87" t="s">
        <v>51</v>
      </c>
      <c r="K87" t="s">
        <v>51</v>
      </c>
      <c r="L87">
        <f t="shared" si="3"/>
        <v>0</v>
      </c>
      <c r="M87" t="s">
        <v>50</v>
      </c>
      <c r="O87" s="5">
        <f>IF(P87&lt;&gt;"", VLOOKUP(P87, lookup!$A:$B, 2, FALSE), 0)</f>
        <v>0</v>
      </c>
      <c r="Q87" t="s">
        <v>51</v>
      </c>
      <c r="R87" t="s">
        <v>30</v>
      </c>
      <c r="T87" t="s">
        <v>76</v>
      </c>
      <c r="V87" t="s">
        <v>44</v>
      </c>
      <c r="W87" t="s">
        <v>42</v>
      </c>
      <c r="X87" t="s">
        <v>66</v>
      </c>
    </row>
    <row r="88" spans="1:24" x14ac:dyDescent="0.25">
      <c r="A88">
        <v>117</v>
      </c>
      <c r="B88" t="s">
        <v>164</v>
      </c>
      <c r="C88" t="s">
        <v>21</v>
      </c>
      <c r="D88">
        <f t="shared" si="2"/>
        <v>18</v>
      </c>
      <c r="E88" t="s">
        <v>141</v>
      </c>
      <c r="F88" t="s">
        <v>23</v>
      </c>
      <c r="G88" t="s">
        <v>24</v>
      </c>
      <c r="H88" t="s">
        <v>50</v>
      </c>
      <c r="I88">
        <f>IF(J88&lt;&gt;"", VLOOKUP(J88, lookup!$A:$B, 2, FALSE), 0)</f>
        <v>0</v>
      </c>
      <c r="L88">
        <f t="shared" si="3"/>
        <v>0</v>
      </c>
      <c r="M88" t="s">
        <v>50</v>
      </c>
      <c r="O88" s="5">
        <f>IF(P88&lt;&gt;"", VLOOKUP(P88, lookup!$A:$B, 2, FALSE), 0)</f>
        <v>0</v>
      </c>
      <c r="Q88" t="s">
        <v>50</v>
      </c>
      <c r="R88" t="s">
        <v>61</v>
      </c>
      <c r="T88" t="s">
        <v>76</v>
      </c>
      <c r="V88" t="s">
        <v>72</v>
      </c>
      <c r="W88" t="s">
        <v>42</v>
      </c>
      <c r="X88" t="s">
        <v>74</v>
      </c>
    </row>
    <row r="89" spans="1:24" x14ac:dyDescent="0.25">
      <c r="A89">
        <v>118</v>
      </c>
      <c r="B89" t="s">
        <v>165</v>
      </c>
      <c r="C89" t="s">
        <v>21</v>
      </c>
      <c r="D89">
        <f t="shared" si="2"/>
        <v>55</v>
      </c>
      <c r="E89" t="s">
        <v>36</v>
      </c>
      <c r="F89" t="s">
        <v>65</v>
      </c>
      <c r="G89" t="s">
        <v>48</v>
      </c>
      <c r="H89" t="s">
        <v>25</v>
      </c>
      <c r="I89">
        <f>IF(J89&lt;&gt;"", VLOOKUP(J89, lookup!$A:$B, 2, FALSE), 0)</f>
        <v>2</v>
      </c>
      <c r="J89" t="s">
        <v>29</v>
      </c>
      <c r="K89" t="s">
        <v>39</v>
      </c>
      <c r="L89">
        <f t="shared" si="3"/>
        <v>0</v>
      </c>
      <c r="M89" t="s">
        <v>50</v>
      </c>
      <c r="O89" s="5">
        <f>IF(P89&lt;&gt;"", VLOOKUP(P89, lookup!$A:$B, 2, FALSE), 0)</f>
        <v>0</v>
      </c>
      <c r="Q89" t="s">
        <v>51</v>
      </c>
      <c r="R89" t="s">
        <v>30</v>
      </c>
      <c r="T89" t="s">
        <v>71</v>
      </c>
      <c r="V89" t="s">
        <v>72</v>
      </c>
      <c r="W89" t="s">
        <v>42</v>
      </c>
      <c r="X89" t="s">
        <v>74</v>
      </c>
    </row>
    <row r="90" spans="1:24" x14ac:dyDescent="0.25">
      <c r="A90">
        <v>119</v>
      </c>
      <c r="B90" t="s">
        <v>166</v>
      </c>
      <c r="C90" t="s">
        <v>21</v>
      </c>
      <c r="D90">
        <f t="shared" si="2"/>
        <v>25</v>
      </c>
      <c r="E90" t="s">
        <v>81</v>
      </c>
      <c r="F90" t="s">
        <v>23</v>
      </c>
      <c r="G90" t="s">
        <v>37</v>
      </c>
      <c r="H90" t="s">
        <v>50</v>
      </c>
      <c r="I90">
        <f>IF(J90&lt;&gt;"", VLOOKUP(J90, lookup!$A:$B, 2, FALSE), 0)</f>
        <v>0</v>
      </c>
      <c r="L90">
        <f t="shared" si="3"/>
        <v>0</v>
      </c>
      <c r="M90" t="s">
        <v>50</v>
      </c>
      <c r="O90" s="5">
        <f>IF(P90&lt;&gt;"", VLOOKUP(P90, lookup!$A:$B, 2, FALSE), 0)</f>
        <v>0</v>
      </c>
      <c r="Q90" t="s">
        <v>50</v>
      </c>
      <c r="R90" t="s">
        <v>30</v>
      </c>
      <c r="T90" t="s">
        <v>76</v>
      </c>
      <c r="V90" t="s">
        <v>72</v>
      </c>
      <c r="W90" t="s">
        <v>73</v>
      </c>
      <c r="X90" t="s">
        <v>53</v>
      </c>
    </row>
    <row r="91" spans="1:24" x14ac:dyDescent="0.25">
      <c r="A91">
        <v>120</v>
      </c>
      <c r="B91" t="s">
        <v>167</v>
      </c>
      <c r="C91" t="s">
        <v>21</v>
      </c>
      <c r="D91">
        <f t="shared" si="2"/>
        <v>25</v>
      </c>
      <c r="E91" t="s">
        <v>81</v>
      </c>
      <c r="F91" t="s">
        <v>23</v>
      </c>
      <c r="G91" t="s">
        <v>24</v>
      </c>
      <c r="H91" t="s">
        <v>50</v>
      </c>
      <c r="I91">
        <f>IF(J91&lt;&gt;"", VLOOKUP(J91, lookup!$A:$B, 2, FALSE), 0)</f>
        <v>0</v>
      </c>
      <c r="L91">
        <f t="shared" si="3"/>
        <v>1</v>
      </c>
      <c r="M91" t="s">
        <v>25</v>
      </c>
      <c r="O91" s="5">
        <f>IF(P91&lt;&gt;"", VLOOKUP(P91, lookup!$A:$B, 2, FALSE), 0)</f>
        <v>2</v>
      </c>
      <c r="P91" t="s">
        <v>29</v>
      </c>
      <c r="Q91" t="s">
        <v>50</v>
      </c>
      <c r="R91" t="s">
        <v>30</v>
      </c>
      <c r="T91" t="s">
        <v>52</v>
      </c>
      <c r="V91" t="s">
        <v>79</v>
      </c>
      <c r="W91" t="s">
        <v>57</v>
      </c>
      <c r="X91" t="s">
        <v>34</v>
      </c>
    </row>
    <row r="92" spans="1:24" x14ac:dyDescent="0.25">
      <c r="A92">
        <v>121</v>
      </c>
      <c r="B92" t="s">
        <v>168</v>
      </c>
      <c r="C92" t="s">
        <v>21</v>
      </c>
      <c r="D92">
        <f t="shared" si="2"/>
        <v>18</v>
      </c>
      <c r="E92" t="s">
        <v>141</v>
      </c>
      <c r="F92" t="s">
        <v>23</v>
      </c>
      <c r="G92" t="s">
        <v>48</v>
      </c>
      <c r="H92" t="s">
        <v>50</v>
      </c>
      <c r="I92">
        <f>IF(J92&lt;&gt;"", VLOOKUP(J92, lookup!$A:$B, 2, FALSE), 0)</f>
        <v>0</v>
      </c>
      <c r="L92">
        <f t="shared" si="3"/>
        <v>0</v>
      </c>
      <c r="M92" t="s">
        <v>50</v>
      </c>
      <c r="O92" s="5">
        <f>IF(P92&lt;&gt;"", VLOOKUP(P92, lookup!$A:$B, 2, FALSE), 0)</f>
        <v>0</v>
      </c>
      <c r="Q92" t="s">
        <v>50</v>
      </c>
      <c r="R92" t="s">
        <v>169</v>
      </c>
      <c r="T92" t="s">
        <v>76</v>
      </c>
      <c r="V92" t="s">
        <v>72</v>
      </c>
      <c r="W92" t="s">
        <v>57</v>
      </c>
      <c r="X92" t="s">
        <v>34</v>
      </c>
    </row>
    <row r="93" spans="1:24" x14ac:dyDescent="0.25">
      <c r="A93">
        <v>122</v>
      </c>
      <c r="B93" t="s">
        <v>170</v>
      </c>
      <c r="C93" t="s">
        <v>21</v>
      </c>
      <c r="D93">
        <f t="shared" si="2"/>
        <v>25</v>
      </c>
      <c r="E93" t="s">
        <v>81</v>
      </c>
      <c r="F93" t="s">
        <v>23</v>
      </c>
      <c r="G93" t="s">
        <v>37</v>
      </c>
      <c r="H93" t="s">
        <v>25</v>
      </c>
      <c r="I93">
        <f>IF(J93&lt;&gt;"", VLOOKUP(J93, lookup!$A:$B, 2, FALSE), 0)</f>
        <v>2</v>
      </c>
      <c r="J93" t="s">
        <v>29</v>
      </c>
      <c r="K93" t="s">
        <v>27</v>
      </c>
      <c r="L93">
        <f t="shared" si="3"/>
        <v>0</v>
      </c>
      <c r="M93" t="s">
        <v>50</v>
      </c>
      <c r="O93" s="5">
        <f>IF(P93&lt;&gt;"", VLOOKUP(P93, lookup!$A:$B, 2, FALSE), 0)</f>
        <v>0</v>
      </c>
      <c r="Q93" t="s">
        <v>50</v>
      </c>
      <c r="R93" t="s">
        <v>61</v>
      </c>
      <c r="T93" t="s">
        <v>31</v>
      </c>
      <c r="V93" t="s">
        <v>44</v>
      </c>
      <c r="W93" t="s">
        <v>62</v>
      </c>
      <c r="X93" t="s">
        <v>34</v>
      </c>
    </row>
    <row r="94" spans="1:24" x14ac:dyDescent="0.25">
      <c r="A94">
        <v>123</v>
      </c>
      <c r="B94" t="s">
        <v>171</v>
      </c>
      <c r="C94" t="s">
        <v>21</v>
      </c>
      <c r="D94">
        <f t="shared" si="2"/>
        <v>25</v>
      </c>
      <c r="E94" t="s">
        <v>81</v>
      </c>
      <c r="F94" t="s">
        <v>23</v>
      </c>
      <c r="G94" t="s">
        <v>37</v>
      </c>
      <c r="H94" t="s">
        <v>50</v>
      </c>
      <c r="I94">
        <f>IF(J94&lt;&gt;"", VLOOKUP(J94, lookup!$A:$B, 2, FALSE), 0)</f>
        <v>0</v>
      </c>
      <c r="L94">
        <f t="shared" si="3"/>
        <v>1</v>
      </c>
      <c r="M94" t="s">
        <v>25</v>
      </c>
      <c r="O94" s="5">
        <f>IF(P94&lt;&gt;"", VLOOKUP(P94, lookup!$A:$B, 2, FALSE), 0)</f>
        <v>1</v>
      </c>
      <c r="P94" t="s">
        <v>40</v>
      </c>
      <c r="Q94" t="s">
        <v>51</v>
      </c>
      <c r="R94" t="s">
        <v>120</v>
      </c>
      <c r="T94" t="s">
        <v>76</v>
      </c>
      <c r="V94" t="s">
        <v>44</v>
      </c>
      <c r="W94" t="s">
        <v>73</v>
      </c>
      <c r="X94" t="s">
        <v>74</v>
      </c>
    </row>
    <row r="95" spans="1:24" x14ac:dyDescent="0.25">
      <c r="A95">
        <v>124</v>
      </c>
      <c r="B95" t="s">
        <v>172</v>
      </c>
      <c r="C95" t="s">
        <v>21</v>
      </c>
      <c r="D95">
        <f t="shared" si="2"/>
        <v>25</v>
      </c>
      <c r="E95" t="s">
        <v>81</v>
      </c>
      <c r="F95" t="s">
        <v>23</v>
      </c>
      <c r="G95" t="s">
        <v>37</v>
      </c>
      <c r="H95" t="s">
        <v>50</v>
      </c>
      <c r="I95">
        <f>IF(J95&lt;&gt;"", VLOOKUP(J95, lookup!$A:$B, 2, FALSE), 0)</f>
        <v>0</v>
      </c>
      <c r="L95">
        <f t="shared" si="3"/>
        <v>1</v>
      </c>
      <c r="M95" t="s">
        <v>25</v>
      </c>
      <c r="O95" s="5">
        <f>IF(P95&lt;&gt;"", VLOOKUP(P95, lookup!$A:$B, 2, FALSE), 0)</f>
        <v>1</v>
      </c>
      <c r="P95" t="s">
        <v>40</v>
      </c>
      <c r="Q95" t="s">
        <v>50</v>
      </c>
      <c r="R95" t="s">
        <v>61</v>
      </c>
      <c r="T95" t="s">
        <v>76</v>
      </c>
      <c r="V95" t="s">
        <v>72</v>
      </c>
      <c r="W95" t="s">
        <v>73</v>
      </c>
      <c r="X95" t="s">
        <v>74</v>
      </c>
    </row>
    <row r="96" spans="1:24" x14ac:dyDescent="0.25">
      <c r="A96">
        <v>125</v>
      </c>
      <c r="B96" t="s">
        <v>173</v>
      </c>
      <c r="C96" t="s">
        <v>21</v>
      </c>
      <c r="D96">
        <f t="shared" si="2"/>
        <v>25</v>
      </c>
      <c r="E96" t="s">
        <v>81</v>
      </c>
      <c r="F96" t="s">
        <v>65</v>
      </c>
      <c r="G96" t="s">
        <v>83</v>
      </c>
      <c r="H96" t="s">
        <v>25</v>
      </c>
      <c r="I96">
        <f>IF(J96&lt;&gt;"", VLOOKUP(J96, lookup!$A:$B, 2, FALSE), 0)</f>
        <v>2</v>
      </c>
      <c r="J96" t="s">
        <v>29</v>
      </c>
      <c r="K96" t="s">
        <v>39</v>
      </c>
      <c r="L96">
        <f t="shared" si="3"/>
        <v>1</v>
      </c>
      <c r="M96" t="s">
        <v>25</v>
      </c>
      <c r="N96" t="s">
        <v>68</v>
      </c>
      <c r="O96" s="5">
        <f>IF(P96&lt;&gt;"", VLOOKUP(P96, lookup!$A:$B, 2, FALSE), 0)</f>
        <v>2</v>
      </c>
      <c r="P96" t="s">
        <v>29</v>
      </c>
      <c r="Q96" t="s">
        <v>25</v>
      </c>
      <c r="R96" t="s">
        <v>30</v>
      </c>
      <c r="T96" t="s">
        <v>71</v>
      </c>
      <c r="V96" t="s">
        <v>44</v>
      </c>
      <c r="W96" t="s">
        <v>45</v>
      </c>
      <c r="X96" t="s">
        <v>58</v>
      </c>
    </row>
    <row r="97" spans="1:24" x14ac:dyDescent="0.25">
      <c r="A97">
        <v>126</v>
      </c>
      <c r="B97" t="s">
        <v>174</v>
      </c>
      <c r="C97" t="s">
        <v>21</v>
      </c>
      <c r="D97">
        <f t="shared" si="2"/>
        <v>18</v>
      </c>
      <c r="E97" t="s">
        <v>141</v>
      </c>
      <c r="F97" t="s">
        <v>23</v>
      </c>
      <c r="G97" t="s">
        <v>48</v>
      </c>
      <c r="H97" t="s">
        <v>50</v>
      </c>
      <c r="I97">
        <f>IF(J97&lt;&gt;"", VLOOKUP(J97, lookup!$A:$B, 2, FALSE), 0)</f>
        <v>0</v>
      </c>
      <c r="L97">
        <f t="shared" si="3"/>
        <v>0</v>
      </c>
      <c r="M97" t="s">
        <v>50</v>
      </c>
      <c r="O97" s="5">
        <f>IF(P97&lt;&gt;"", VLOOKUP(P97, lookup!$A:$B, 2, FALSE), 0)</f>
        <v>0</v>
      </c>
      <c r="Q97" t="s">
        <v>50</v>
      </c>
      <c r="R97" t="s">
        <v>30</v>
      </c>
      <c r="T97" t="s">
        <v>76</v>
      </c>
      <c r="V97" t="s">
        <v>72</v>
      </c>
      <c r="W97" t="s">
        <v>77</v>
      </c>
      <c r="X97" t="s">
        <v>46</v>
      </c>
    </row>
    <row r="98" spans="1:24" x14ac:dyDescent="0.25">
      <c r="A98">
        <v>127</v>
      </c>
      <c r="B98" t="s">
        <v>175</v>
      </c>
      <c r="C98" t="s">
        <v>21</v>
      </c>
      <c r="D98">
        <f t="shared" si="2"/>
        <v>55</v>
      </c>
      <c r="E98" t="s">
        <v>36</v>
      </c>
      <c r="F98" t="s">
        <v>23</v>
      </c>
      <c r="G98" t="s">
        <v>37</v>
      </c>
      <c r="H98" t="s">
        <v>25</v>
      </c>
      <c r="I98">
        <f>IF(J98&lt;&gt;"", VLOOKUP(J98, lookup!$A:$B, 2, FALSE), 0)</f>
        <v>4</v>
      </c>
      <c r="J98" t="s">
        <v>49</v>
      </c>
      <c r="K98" t="s">
        <v>39</v>
      </c>
      <c r="L98">
        <f t="shared" si="3"/>
        <v>1</v>
      </c>
      <c r="M98" t="s">
        <v>25</v>
      </c>
      <c r="N98" t="s">
        <v>28</v>
      </c>
      <c r="O98" s="5">
        <f>IF(P98&lt;&gt;"", VLOOKUP(P98, lookup!$A:$B, 2, FALSE), 0)</f>
        <v>2</v>
      </c>
      <c r="P98" t="s">
        <v>29</v>
      </c>
      <c r="Q98" t="s">
        <v>25</v>
      </c>
      <c r="R98" t="s">
        <v>30</v>
      </c>
      <c r="T98" t="s">
        <v>31</v>
      </c>
      <c r="V98" t="s">
        <v>56</v>
      </c>
      <c r="W98" t="s">
        <v>42</v>
      </c>
      <c r="X98" t="s">
        <v>46</v>
      </c>
    </row>
    <row r="99" spans="1:24" x14ac:dyDescent="0.25">
      <c r="A99">
        <v>128</v>
      </c>
      <c r="B99" t="s">
        <v>176</v>
      </c>
      <c r="C99" t="s">
        <v>21</v>
      </c>
      <c r="D99">
        <f t="shared" si="2"/>
        <v>55</v>
      </c>
      <c r="E99" t="s">
        <v>36</v>
      </c>
      <c r="F99" t="s">
        <v>65</v>
      </c>
      <c r="G99" t="s">
        <v>24</v>
      </c>
      <c r="H99" t="s">
        <v>50</v>
      </c>
      <c r="I99">
        <f>IF(J99&lt;&gt;"", VLOOKUP(J99, lookup!$A:$B, 2, FALSE), 0)</f>
        <v>0</v>
      </c>
      <c r="L99">
        <f t="shared" si="3"/>
        <v>0</v>
      </c>
      <c r="M99" t="s">
        <v>50</v>
      </c>
      <c r="O99" s="5">
        <f>IF(P99&lt;&gt;"", VLOOKUP(P99, lookup!$A:$B, 2, FALSE), 0)</f>
        <v>0</v>
      </c>
      <c r="Q99" t="s">
        <v>50</v>
      </c>
      <c r="R99" t="s">
        <v>30</v>
      </c>
      <c r="T99" t="s">
        <v>31</v>
      </c>
      <c r="V99" t="s">
        <v>44</v>
      </c>
      <c r="W99" t="s">
        <v>77</v>
      </c>
      <c r="X99" t="s">
        <v>53</v>
      </c>
    </row>
    <row r="100" spans="1:24" x14ac:dyDescent="0.25">
      <c r="A100">
        <v>129</v>
      </c>
      <c r="B100" t="s">
        <v>177</v>
      </c>
      <c r="C100" t="s">
        <v>21</v>
      </c>
      <c r="D100">
        <f t="shared" si="2"/>
        <v>25</v>
      </c>
      <c r="E100" t="s">
        <v>81</v>
      </c>
      <c r="F100" t="s">
        <v>23</v>
      </c>
      <c r="G100" t="s">
        <v>24</v>
      </c>
      <c r="H100" t="s">
        <v>50</v>
      </c>
      <c r="I100">
        <f>IF(J100&lt;&gt;"", VLOOKUP(J100, lookup!$A:$B, 2, FALSE), 0)</f>
        <v>0</v>
      </c>
      <c r="L100">
        <f t="shared" si="3"/>
        <v>0</v>
      </c>
      <c r="M100" t="s">
        <v>50</v>
      </c>
      <c r="O100" s="5">
        <f>IF(P100&lt;&gt;"", VLOOKUP(P100, lookup!$A:$B, 2, FALSE), 0)</f>
        <v>0</v>
      </c>
      <c r="Q100" t="s">
        <v>50</v>
      </c>
      <c r="R100" t="s">
        <v>61</v>
      </c>
      <c r="T100" t="s">
        <v>71</v>
      </c>
      <c r="V100" t="s">
        <v>72</v>
      </c>
      <c r="W100" t="s">
        <v>45</v>
      </c>
      <c r="X100" t="s">
        <v>74</v>
      </c>
    </row>
    <row r="101" spans="1:24" x14ac:dyDescent="0.25">
      <c r="A101">
        <v>130</v>
      </c>
      <c r="B101" t="s">
        <v>178</v>
      </c>
      <c r="C101" t="s">
        <v>21</v>
      </c>
      <c r="D101">
        <f t="shared" si="2"/>
        <v>25</v>
      </c>
      <c r="E101" t="s">
        <v>81</v>
      </c>
      <c r="F101" t="s">
        <v>23</v>
      </c>
      <c r="G101" t="s">
        <v>48</v>
      </c>
      <c r="H101" t="s">
        <v>25</v>
      </c>
      <c r="I101">
        <f>IF(J101&lt;&gt;"", VLOOKUP(J101, lookup!$A:$B, 2, FALSE), 0)</f>
        <v>2</v>
      </c>
      <c r="J101" t="s">
        <v>29</v>
      </c>
      <c r="K101" t="s">
        <v>179</v>
      </c>
      <c r="L101">
        <f t="shared" si="3"/>
        <v>1</v>
      </c>
      <c r="M101" t="s">
        <v>25</v>
      </c>
      <c r="N101" t="s">
        <v>28</v>
      </c>
      <c r="O101" s="5">
        <f>IF(P101&lt;&gt;"", VLOOKUP(P101, lookup!$A:$B, 2, FALSE), 0)</f>
        <v>2</v>
      </c>
      <c r="P101" t="s">
        <v>29</v>
      </c>
      <c r="Q101" t="s">
        <v>50</v>
      </c>
      <c r="R101" t="s">
        <v>30</v>
      </c>
      <c r="T101" t="s">
        <v>31</v>
      </c>
      <c r="V101" t="s">
        <v>44</v>
      </c>
      <c r="W101" t="s">
        <v>62</v>
      </c>
      <c r="X101" t="s">
        <v>34</v>
      </c>
    </row>
    <row r="102" spans="1:24" x14ac:dyDescent="0.25">
      <c r="A102">
        <v>131</v>
      </c>
      <c r="B102" t="s">
        <v>180</v>
      </c>
      <c r="C102" t="s">
        <v>21</v>
      </c>
      <c r="D102">
        <f t="shared" si="2"/>
        <v>25</v>
      </c>
      <c r="E102" t="s">
        <v>81</v>
      </c>
      <c r="F102" t="s">
        <v>23</v>
      </c>
      <c r="G102" t="s">
        <v>83</v>
      </c>
      <c r="H102" t="s">
        <v>25</v>
      </c>
      <c r="I102">
        <f>IF(J102&lt;&gt;"", VLOOKUP(J102, lookup!$A:$B, 2, FALSE), 0)</f>
        <v>1</v>
      </c>
      <c r="J102" t="s">
        <v>40</v>
      </c>
      <c r="K102" t="s">
        <v>39</v>
      </c>
      <c r="L102">
        <f t="shared" si="3"/>
        <v>0</v>
      </c>
      <c r="M102" t="s">
        <v>50</v>
      </c>
      <c r="O102" s="5">
        <f>IF(P102&lt;&gt;"", VLOOKUP(P102, lookup!$A:$B, 2, FALSE), 0)</f>
        <v>0</v>
      </c>
      <c r="Q102" t="s">
        <v>25</v>
      </c>
      <c r="R102" t="s">
        <v>30</v>
      </c>
      <c r="T102" t="s">
        <v>31</v>
      </c>
      <c r="V102" t="s">
        <v>44</v>
      </c>
      <c r="W102" t="s">
        <v>62</v>
      </c>
      <c r="X102" t="s">
        <v>34</v>
      </c>
    </row>
    <row r="103" spans="1:24" x14ac:dyDescent="0.25">
      <c r="A103">
        <v>132</v>
      </c>
      <c r="B103" t="s">
        <v>181</v>
      </c>
      <c r="C103" t="s">
        <v>21</v>
      </c>
      <c r="D103">
        <f t="shared" si="2"/>
        <v>25</v>
      </c>
      <c r="E103" t="s">
        <v>81</v>
      </c>
      <c r="F103" t="s">
        <v>23</v>
      </c>
      <c r="G103" t="s">
        <v>24</v>
      </c>
      <c r="H103" t="s">
        <v>25</v>
      </c>
      <c r="I103">
        <f>IF(J103&lt;&gt;"", VLOOKUP(J103, lookup!$A:$B, 2, FALSE), 0)</f>
        <v>4</v>
      </c>
      <c r="J103" t="s">
        <v>49</v>
      </c>
      <c r="K103" t="s">
        <v>55</v>
      </c>
      <c r="L103">
        <f t="shared" si="3"/>
        <v>0</v>
      </c>
      <c r="M103" t="s">
        <v>50</v>
      </c>
      <c r="O103" s="5">
        <f>IF(P103&lt;&gt;"", VLOOKUP(P103, lookup!$A:$B, 2, FALSE), 0)</f>
        <v>0</v>
      </c>
      <c r="Q103" t="s">
        <v>50</v>
      </c>
      <c r="R103" t="s">
        <v>30</v>
      </c>
      <c r="T103" t="s">
        <v>76</v>
      </c>
      <c r="V103" t="s">
        <v>32</v>
      </c>
      <c r="W103" t="s">
        <v>45</v>
      </c>
      <c r="X103" t="s">
        <v>74</v>
      </c>
    </row>
    <row r="104" spans="1:24" x14ac:dyDescent="0.25">
      <c r="A104">
        <v>133</v>
      </c>
      <c r="B104" t="s">
        <v>182</v>
      </c>
      <c r="C104" t="s">
        <v>21</v>
      </c>
      <c r="D104">
        <f t="shared" si="2"/>
        <v>25</v>
      </c>
      <c r="E104" t="s">
        <v>81</v>
      </c>
      <c r="F104" t="s">
        <v>23</v>
      </c>
      <c r="G104" t="s">
        <v>37</v>
      </c>
      <c r="H104" t="s">
        <v>50</v>
      </c>
      <c r="I104">
        <f>IF(J104&lt;&gt;"", VLOOKUP(J104, lookup!$A:$B, 2, FALSE), 0)</f>
        <v>0</v>
      </c>
      <c r="L104">
        <f t="shared" si="3"/>
        <v>0</v>
      </c>
      <c r="M104" t="s">
        <v>50</v>
      </c>
      <c r="O104" s="5">
        <f>IF(P104&lt;&gt;"", VLOOKUP(P104, lookup!$A:$B, 2, FALSE), 0)</f>
        <v>0</v>
      </c>
      <c r="Q104" t="s">
        <v>50</v>
      </c>
      <c r="R104" t="s">
        <v>61</v>
      </c>
      <c r="T104" t="s">
        <v>71</v>
      </c>
      <c r="V104" t="s">
        <v>41</v>
      </c>
      <c r="W104" t="s">
        <v>73</v>
      </c>
      <c r="X104" t="s">
        <v>53</v>
      </c>
    </row>
    <row r="105" spans="1:24" x14ac:dyDescent="0.25">
      <c r="A105">
        <v>134</v>
      </c>
      <c r="B105" t="s">
        <v>183</v>
      </c>
      <c r="C105" t="s">
        <v>21</v>
      </c>
      <c r="D105">
        <f t="shared" si="2"/>
        <v>55</v>
      </c>
      <c r="E105" t="s">
        <v>36</v>
      </c>
      <c r="F105" t="s">
        <v>65</v>
      </c>
      <c r="G105" t="s">
        <v>24</v>
      </c>
      <c r="H105" t="s">
        <v>25</v>
      </c>
      <c r="I105">
        <f>IF(J105&lt;&gt;"", VLOOKUP(J105, lookup!$A:$B, 2, FALSE), 0)</f>
        <v>3</v>
      </c>
      <c r="J105" t="s">
        <v>26</v>
      </c>
      <c r="K105" t="s">
        <v>39</v>
      </c>
      <c r="L105">
        <f t="shared" si="3"/>
        <v>1</v>
      </c>
      <c r="M105" t="s">
        <v>25</v>
      </c>
      <c r="N105" t="s">
        <v>28</v>
      </c>
      <c r="O105" s="5">
        <f>IF(P105&lt;&gt;"", VLOOKUP(P105, lookup!$A:$B, 2, FALSE), 0)</f>
        <v>2</v>
      </c>
      <c r="P105" t="s">
        <v>29</v>
      </c>
      <c r="Q105" t="s">
        <v>25</v>
      </c>
      <c r="R105" t="s">
        <v>30</v>
      </c>
      <c r="T105" t="s">
        <v>52</v>
      </c>
      <c r="V105" t="s">
        <v>72</v>
      </c>
      <c r="W105" t="s">
        <v>73</v>
      </c>
      <c r="X105" t="s">
        <v>74</v>
      </c>
    </row>
    <row r="106" spans="1:24" x14ac:dyDescent="0.25">
      <c r="A106">
        <v>135</v>
      </c>
      <c r="B106" t="s">
        <v>184</v>
      </c>
      <c r="C106" t="s">
        <v>21</v>
      </c>
      <c r="D106">
        <f t="shared" si="2"/>
        <v>25</v>
      </c>
      <c r="E106" t="s">
        <v>81</v>
      </c>
      <c r="F106" t="s">
        <v>23</v>
      </c>
      <c r="G106" t="s">
        <v>37</v>
      </c>
      <c r="H106" t="s">
        <v>50</v>
      </c>
      <c r="I106">
        <f>IF(J106&lt;&gt;"", VLOOKUP(J106, lookup!$A:$B, 2, FALSE), 0)</f>
        <v>0</v>
      </c>
      <c r="L106">
        <f t="shared" si="3"/>
        <v>1</v>
      </c>
      <c r="M106" t="s">
        <v>25</v>
      </c>
      <c r="O106" s="5">
        <f>IF(P106&lt;&gt;"", VLOOKUP(P106, lookup!$A:$B, 2, FALSE), 0)</f>
        <v>2</v>
      </c>
      <c r="P106" t="s">
        <v>29</v>
      </c>
      <c r="Q106" t="s">
        <v>50</v>
      </c>
      <c r="R106" t="s">
        <v>106</v>
      </c>
      <c r="T106" t="s">
        <v>76</v>
      </c>
      <c r="V106" t="s">
        <v>44</v>
      </c>
      <c r="W106" t="s">
        <v>57</v>
      </c>
      <c r="X106" t="s">
        <v>34</v>
      </c>
    </row>
    <row r="107" spans="1:24" x14ac:dyDescent="0.25">
      <c r="A107">
        <v>137</v>
      </c>
      <c r="B107" t="s">
        <v>185</v>
      </c>
      <c r="C107" t="s">
        <v>21</v>
      </c>
      <c r="D107">
        <f t="shared" si="2"/>
        <v>25</v>
      </c>
      <c r="E107" t="s">
        <v>81</v>
      </c>
      <c r="F107" t="s">
        <v>23</v>
      </c>
      <c r="G107" t="s">
        <v>48</v>
      </c>
      <c r="H107" t="s">
        <v>50</v>
      </c>
      <c r="I107">
        <f>IF(J107&lt;&gt;"", VLOOKUP(J107, lookup!$A:$B, 2, FALSE), 0)</f>
        <v>0</v>
      </c>
      <c r="L107">
        <f t="shared" si="3"/>
        <v>1</v>
      </c>
      <c r="M107" t="s">
        <v>25</v>
      </c>
      <c r="O107" s="5">
        <f>IF(P107&lt;&gt;"", VLOOKUP(P107, lookup!$A:$B, 2, FALSE), 0)</f>
        <v>2</v>
      </c>
      <c r="P107" t="s">
        <v>29</v>
      </c>
      <c r="Q107" t="s">
        <v>50</v>
      </c>
      <c r="R107" t="s">
        <v>30</v>
      </c>
      <c r="T107" t="s">
        <v>76</v>
      </c>
      <c r="V107" t="s">
        <v>72</v>
      </c>
      <c r="W107" t="s">
        <v>57</v>
      </c>
      <c r="X107" t="s">
        <v>53</v>
      </c>
    </row>
    <row r="108" spans="1:24" x14ac:dyDescent="0.25">
      <c r="A108">
        <v>138</v>
      </c>
      <c r="B108" t="s">
        <v>186</v>
      </c>
      <c r="C108" t="s">
        <v>21</v>
      </c>
      <c r="D108">
        <f t="shared" si="2"/>
        <v>25</v>
      </c>
      <c r="E108" t="s">
        <v>81</v>
      </c>
      <c r="F108" t="s">
        <v>23</v>
      </c>
      <c r="G108" t="s">
        <v>48</v>
      </c>
      <c r="H108" t="s">
        <v>25</v>
      </c>
      <c r="I108">
        <f>IF(J108&lt;&gt;"", VLOOKUP(J108, lookup!$A:$B, 2, FALSE), 0)</f>
        <v>1</v>
      </c>
      <c r="J108" t="s">
        <v>40</v>
      </c>
      <c r="K108" t="s">
        <v>55</v>
      </c>
      <c r="L108">
        <f t="shared" si="3"/>
        <v>1</v>
      </c>
      <c r="M108" t="s">
        <v>25</v>
      </c>
      <c r="N108" t="s">
        <v>28</v>
      </c>
      <c r="O108" s="5">
        <f>IF(P108&lt;&gt;"", VLOOKUP(P108, lookup!$A:$B, 2, FALSE), 0)</f>
        <v>1</v>
      </c>
      <c r="P108" t="s">
        <v>40</v>
      </c>
      <c r="Q108" t="s">
        <v>50</v>
      </c>
      <c r="R108" t="s">
        <v>106</v>
      </c>
      <c r="T108" t="s">
        <v>76</v>
      </c>
      <c r="V108" t="s">
        <v>44</v>
      </c>
      <c r="W108" t="s">
        <v>73</v>
      </c>
      <c r="X108" t="s">
        <v>34</v>
      </c>
    </row>
    <row r="109" spans="1:24" x14ac:dyDescent="0.25">
      <c r="A109">
        <v>139</v>
      </c>
      <c r="B109" t="s">
        <v>187</v>
      </c>
      <c r="C109" t="s">
        <v>21</v>
      </c>
      <c r="D109">
        <f t="shared" si="2"/>
        <v>55</v>
      </c>
      <c r="E109" t="s">
        <v>36</v>
      </c>
      <c r="F109" t="s">
        <v>65</v>
      </c>
      <c r="G109" t="s">
        <v>83</v>
      </c>
      <c r="H109" t="s">
        <v>25</v>
      </c>
      <c r="I109">
        <f>IF(J109&lt;&gt;"", VLOOKUP(J109, lookup!$A:$B, 2, FALSE), 0)</f>
        <v>3</v>
      </c>
      <c r="J109" t="s">
        <v>26</v>
      </c>
      <c r="K109" t="s">
        <v>55</v>
      </c>
      <c r="L109">
        <f t="shared" si="3"/>
        <v>0</v>
      </c>
      <c r="M109" t="s">
        <v>50</v>
      </c>
      <c r="O109" s="5">
        <f>IF(P109&lt;&gt;"", VLOOKUP(P109, lookup!$A:$B, 2, FALSE), 0)</f>
        <v>0</v>
      </c>
      <c r="Q109" t="s">
        <v>51</v>
      </c>
      <c r="R109" t="s">
        <v>30</v>
      </c>
      <c r="T109" t="s">
        <v>31</v>
      </c>
      <c r="V109" t="s">
        <v>79</v>
      </c>
      <c r="W109" t="s">
        <v>73</v>
      </c>
      <c r="X109" t="s">
        <v>34</v>
      </c>
    </row>
    <row r="110" spans="1:24" x14ac:dyDescent="0.25">
      <c r="A110">
        <v>140</v>
      </c>
      <c r="B110" t="s">
        <v>188</v>
      </c>
      <c r="C110" t="s">
        <v>21</v>
      </c>
      <c r="D110">
        <f t="shared" si="2"/>
        <v>18</v>
      </c>
      <c r="E110" t="s">
        <v>141</v>
      </c>
      <c r="F110" t="s">
        <v>23</v>
      </c>
      <c r="G110" t="s">
        <v>48</v>
      </c>
      <c r="H110" t="s">
        <v>25</v>
      </c>
      <c r="I110">
        <f>IF(J110&lt;&gt;"", VLOOKUP(J110, lookup!$A:$B, 2, FALSE), 0)</f>
        <v>2</v>
      </c>
      <c r="J110" t="s">
        <v>29</v>
      </c>
      <c r="K110" t="s">
        <v>55</v>
      </c>
      <c r="L110">
        <f t="shared" si="3"/>
        <v>0</v>
      </c>
      <c r="M110" t="s">
        <v>50</v>
      </c>
      <c r="O110" s="5">
        <f>IF(P110&lt;&gt;"", VLOOKUP(P110, lookup!$A:$B, 2, FALSE), 0)</f>
        <v>0</v>
      </c>
      <c r="Q110" t="s">
        <v>50</v>
      </c>
      <c r="R110" t="s">
        <v>61</v>
      </c>
      <c r="T110" t="s">
        <v>76</v>
      </c>
      <c r="V110" t="s">
        <v>72</v>
      </c>
      <c r="W110" t="s">
        <v>42</v>
      </c>
      <c r="X110" t="s">
        <v>53</v>
      </c>
    </row>
    <row r="111" spans="1:24" x14ac:dyDescent="0.25">
      <c r="A111">
        <v>141</v>
      </c>
      <c r="B111" t="s">
        <v>189</v>
      </c>
      <c r="C111" t="s">
        <v>21</v>
      </c>
      <c r="D111">
        <f t="shared" si="2"/>
        <v>25</v>
      </c>
      <c r="E111" t="s">
        <v>81</v>
      </c>
      <c r="F111" t="s">
        <v>23</v>
      </c>
      <c r="G111" t="s">
        <v>48</v>
      </c>
      <c r="H111" t="s">
        <v>25</v>
      </c>
      <c r="I111">
        <f>IF(J111&lt;&gt;"", VLOOKUP(J111, lookup!$A:$B, 2, FALSE), 0)</f>
        <v>4</v>
      </c>
      <c r="J111" t="s">
        <v>49</v>
      </c>
      <c r="K111" t="s">
        <v>39</v>
      </c>
      <c r="L111">
        <f t="shared" si="3"/>
        <v>0</v>
      </c>
      <c r="M111" t="s">
        <v>50</v>
      </c>
      <c r="O111" s="5">
        <f>IF(P111&lt;&gt;"", VLOOKUP(P111, lookup!$A:$B, 2, FALSE), 0)</f>
        <v>0</v>
      </c>
      <c r="Q111" t="s">
        <v>25</v>
      </c>
      <c r="R111" t="s">
        <v>30</v>
      </c>
      <c r="T111" t="s">
        <v>76</v>
      </c>
      <c r="V111" t="s">
        <v>56</v>
      </c>
      <c r="W111" t="s">
        <v>33</v>
      </c>
      <c r="X111" t="s">
        <v>34</v>
      </c>
    </row>
    <row r="112" spans="1:24" x14ac:dyDescent="0.25">
      <c r="A112">
        <v>142</v>
      </c>
      <c r="B112" t="s">
        <v>190</v>
      </c>
      <c r="C112" t="s">
        <v>21</v>
      </c>
      <c r="D112">
        <f t="shared" si="2"/>
        <v>25</v>
      </c>
      <c r="E112" t="s">
        <v>81</v>
      </c>
      <c r="F112" t="s">
        <v>23</v>
      </c>
      <c r="G112" t="s">
        <v>83</v>
      </c>
      <c r="H112" t="s">
        <v>25</v>
      </c>
      <c r="I112">
        <f>IF(J112&lt;&gt;"", VLOOKUP(J112, lookup!$A:$B, 2, FALSE), 0)</f>
        <v>1</v>
      </c>
      <c r="J112" t="s">
        <v>40</v>
      </c>
      <c r="K112" t="s">
        <v>39</v>
      </c>
      <c r="L112">
        <f t="shared" si="3"/>
        <v>0</v>
      </c>
      <c r="M112" t="s">
        <v>50</v>
      </c>
      <c r="O112" s="5">
        <f>IF(P112&lt;&gt;"", VLOOKUP(P112, lookup!$A:$B, 2, FALSE), 0)</f>
        <v>0</v>
      </c>
      <c r="Q112" t="s">
        <v>50</v>
      </c>
      <c r="R112" t="s">
        <v>120</v>
      </c>
      <c r="T112" t="s">
        <v>31</v>
      </c>
      <c r="V112" t="s">
        <v>44</v>
      </c>
      <c r="W112" t="s">
        <v>57</v>
      </c>
      <c r="X112" t="s">
        <v>34</v>
      </c>
    </row>
    <row r="113" spans="1:24" x14ac:dyDescent="0.25">
      <c r="A113">
        <v>143</v>
      </c>
      <c r="B113" t="s">
        <v>191</v>
      </c>
      <c r="C113" t="s">
        <v>21</v>
      </c>
      <c r="D113">
        <f t="shared" si="2"/>
        <v>55</v>
      </c>
      <c r="E113" t="s">
        <v>36</v>
      </c>
      <c r="F113" t="s">
        <v>23</v>
      </c>
      <c r="G113" t="s">
        <v>83</v>
      </c>
      <c r="H113" t="s">
        <v>25</v>
      </c>
      <c r="I113">
        <f>IF(J113&lt;&gt;"", VLOOKUP(J113, lookup!$A:$B, 2, FALSE), 0)</f>
        <v>4</v>
      </c>
      <c r="J113" t="s">
        <v>49</v>
      </c>
      <c r="K113" t="s">
        <v>55</v>
      </c>
      <c r="L113">
        <f t="shared" si="3"/>
        <v>1</v>
      </c>
      <c r="M113" t="s">
        <v>25</v>
      </c>
      <c r="N113" t="s">
        <v>28</v>
      </c>
      <c r="O113" s="5">
        <f>IF(P113&lt;&gt;"", VLOOKUP(P113, lookup!$A:$B, 2, FALSE), 0)</f>
        <v>2</v>
      </c>
      <c r="P113" t="s">
        <v>29</v>
      </c>
      <c r="Q113" t="s">
        <v>51</v>
      </c>
      <c r="R113" t="s">
        <v>30</v>
      </c>
      <c r="T113" t="s">
        <v>31</v>
      </c>
      <c r="V113" t="s">
        <v>79</v>
      </c>
      <c r="W113" t="s">
        <v>73</v>
      </c>
      <c r="X113" t="s">
        <v>53</v>
      </c>
    </row>
    <row r="114" spans="1:24" x14ac:dyDescent="0.25">
      <c r="A114">
        <v>144</v>
      </c>
      <c r="B114" t="s">
        <v>192</v>
      </c>
      <c r="C114" t="s">
        <v>21</v>
      </c>
      <c r="D114">
        <f t="shared" si="2"/>
        <v>18</v>
      </c>
      <c r="E114" t="s">
        <v>141</v>
      </c>
      <c r="F114" t="s">
        <v>23</v>
      </c>
      <c r="G114" t="s">
        <v>83</v>
      </c>
      <c r="H114" t="s">
        <v>25</v>
      </c>
      <c r="I114">
        <f>IF(J114&lt;&gt;"", VLOOKUP(J114, lookup!$A:$B, 2, FALSE), 0)</f>
        <v>2</v>
      </c>
      <c r="J114" t="s">
        <v>29</v>
      </c>
      <c r="K114" t="s">
        <v>55</v>
      </c>
      <c r="L114">
        <f t="shared" si="3"/>
        <v>0</v>
      </c>
      <c r="M114" t="s">
        <v>50</v>
      </c>
      <c r="O114" s="5">
        <f>IF(P114&lt;&gt;"", VLOOKUP(P114, lookup!$A:$B, 2, FALSE), 0)</f>
        <v>0</v>
      </c>
      <c r="Q114" t="s">
        <v>50</v>
      </c>
      <c r="R114" t="s">
        <v>106</v>
      </c>
      <c r="T114" t="s">
        <v>76</v>
      </c>
      <c r="V114" t="s">
        <v>79</v>
      </c>
      <c r="W114" t="s">
        <v>42</v>
      </c>
      <c r="X114" t="s">
        <v>34</v>
      </c>
    </row>
    <row r="115" spans="1:24" x14ac:dyDescent="0.25">
      <c r="A115">
        <v>145</v>
      </c>
      <c r="B115" t="s">
        <v>193</v>
      </c>
      <c r="C115" t="s">
        <v>21</v>
      </c>
      <c r="D115">
        <f t="shared" si="2"/>
        <v>35</v>
      </c>
      <c r="E115" t="s">
        <v>60</v>
      </c>
      <c r="F115" t="s">
        <v>23</v>
      </c>
      <c r="G115" t="s">
        <v>83</v>
      </c>
      <c r="H115" t="s">
        <v>25</v>
      </c>
      <c r="I115">
        <f>IF(J115&lt;&gt;"", VLOOKUP(J115, lookup!$A:$B, 2, FALSE), 0)</f>
        <v>2</v>
      </c>
      <c r="J115" t="s">
        <v>29</v>
      </c>
      <c r="K115" t="s">
        <v>51</v>
      </c>
      <c r="L115">
        <f t="shared" si="3"/>
        <v>0</v>
      </c>
      <c r="M115" t="s">
        <v>50</v>
      </c>
      <c r="O115" s="5">
        <f>IF(P115&lt;&gt;"", VLOOKUP(P115, lookup!$A:$B, 2, FALSE), 0)</f>
        <v>0</v>
      </c>
      <c r="Q115" t="s">
        <v>50</v>
      </c>
      <c r="R115" t="s">
        <v>30</v>
      </c>
      <c r="T115" t="s">
        <v>31</v>
      </c>
      <c r="V115" t="s">
        <v>44</v>
      </c>
      <c r="W115" t="s">
        <v>62</v>
      </c>
      <c r="X115" t="s">
        <v>58</v>
      </c>
    </row>
    <row r="116" spans="1:24" x14ac:dyDescent="0.25">
      <c r="A116">
        <v>146</v>
      </c>
      <c r="B116" t="s">
        <v>194</v>
      </c>
      <c r="C116" t="s">
        <v>21</v>
      </c>
      <c r="D116">
        <f t="shared" si="2"/>
        <v>25</v>
      </c>
      <c r="E116" t="s">
        <v>81</v>
      </c>
      <c r="F116" t="s">
        <v>23</v>
      </c>
      <c r="G116" t="s">
        <v>37</v>
      </c>
      <c r="H116" t="s">
        <v>25</v>
      </c>
      <c r="I116">
        <f>IF(J116&lt;&gt;"", VLOOKUP(J116, lookup!$A:$B, 2, FALSE), 0)</f>
        <v>2</v>
      </c>
      <c r="J116" t="s">
        <v>29</v>
      </c>
      <c r="K116" t="s">
        <v>179</v>
      </c>
      <c r="L116">
        <f t="shared" si="3"/>
        <v>0</v>
      </c>
      <c r="M116" t="s">
        <v>50</v>
      </c>
      <c r="O116" s="5">
        <f>IF(P116&lt;&gt;"", VLOOKUP(P116, lookup!$A:$B, 2, FALSE), 0)</f>
        <v>0</v>
      </c>
      <c r="Q116" t="s">
        <v>25</v>
      </c>
      <c r="R116" t="s">
        <v>61</v>
      </c>
      <c r="T116" t="s">
        <v>76</v>
      </c>
      <c r="V116" t="s">
        <v>44</v>
      </c>
      <c r="W116" t="s">
        <v>73</v>
      </c>
      <c r="X116" t="s">
        <v>34</v>
      </c>
    </row>
    <row r="117" spans="1:24" x14ac:dyDescent="0.25">
      <c r="A117">
        <v>147</v>
      </c>
      <c r="B117" t="s">
        <v>195</v>
      </c>
      <c r="C117" t="s">
        <v>21</v>
      </c>
      <c r="D117">
        <f t="shared" si="2"/>
        <v>25</v>
      </c>
      <c r="E117" t="s">
        <v>81</v>
      </c>
      <c r="F117" t="s">
        <v>23</v>
      </c>
      <c r="G117" t="s">
        <v>37</v>
      </c>
      <c r="H117" t="s">
        <v>25</v>
      </c>
      <c r="I117">
        <f>IF(J117&lt;&gt;"", VLOOKUP(J117, lookup!$A:$B, 2, FALSE), 0)</f>
        <v>2</v>
      </c>
      <c r="J117" t="s">
        <v>29</v>
      </c>
      <c r="K117" t="s">
        <v>55</v>
      </c>
      <c r="L117">
        <f t="shared" si="3"/>
        <v>1</v>
      </c>
      <c r="M117" t="s">
        <v>25</v>
      </c>
      <c r="N117" t="s">
        <v>68</v>
      </c>
      <c r="O117" s="5">
        <f>IF(P117&lt;&gt;"", VLOOKUP(P117, lookup!$A:$B, 2, FALSE), 0)</f>
        <v>1</v>
      </c>
      <c r="P117" t="s">
        <v>40</v>
      </c>
      <c r="Q117" t="s">
        <v>25</v>
      </c>
      <c r="R117" t="s">
        <v>30</v>
      </c>
      <c r="T117" t="s">
        <v>31</v>
      </c>
      <c r="V117" t="s">
        <v>41</v>
      </c>
      <c r="W117" t="s">
        <v>62</v>
      </c>
      <c r="X117" t="s">
        <v>74</v>
      </c>
    </row>
    <row r="118" spans="1:24" x14ac:dyDescent="0.25">
      <c r="A118">
        <v>148</v>
      </c>
      <c r="B118" t="s">
        <v>196</v>
      </c>
      <c r="C118" t="s">
        <v>21</v>
      </c>
      <c r="D118">
        <f t="shared" si="2"/>
        <v>45</v>
      </c>
      <c r="E118" t="s">
        <v>22</v>
      </c>
      <c r="F118" t="s">
        <v>65</v>
      </c>
      <c r="G118" t="s">
        <v>83</v>
      </c>
      <c r="H118" t="s">
        <v>25</v>
      </c>
      <c r="I118">
        <f>IF(J118&lt;&gt;"", VLOOKUP(J118, lookup!$A:$B, 2, FALSE), 0)</f>
        <v>1</v>
      </c>
      <c r="J118" t="s">
        <v>40</v>
      </c>
      <c r="K118" t="s">
        <v>27</v>
      </c>
      <c r="L118">
        <f t="shared" si="3"/>
        <v>0</v>
      </c>
      <c r="M118" t="s">
        <v>50</v>
      </c>
      <c r="O118" s="5">
        <f>IF(P118&lt;&gt;"", VLOOKUP(P118, lookup!$A:$B, 2, FALSE), 0)</f>
        <v>0</v>
      </c>
      <c r="Q118" t="s">
        <v>50</v>
      </c>
      <c r="R118" t="s">
        <v>30</v>
      </c>
      <c r="T118" t="s">
        <v>76</v>
      </c>
      <c r="V118" t="s">
        <v>44</v>
      </c>
      <c r="W118" t="s">
        <v>42</v>
      </c>
      <c r="X118" t="s">
        <v>53</v>
      </c>
    </row>
    <row r="119" spans="1:24" x14ac:dyDescent="0.25">
      <c r="A119">
        <v>149</v>
      </c>
      <c r="B119" t="s">
        <v>197</v>
      </c>
      <c r="C119" t="s">
        <v>21</v>
      </c>
      <c r="D119">
        <f t="shared" si="2"/>
        <v>25</v>
      </c>
      <c r="E119" t="s">
        <v>81</v>
      </c>
      <c r="F119" t="s">
        <v>23</v>
      </c>
      <c r="G119" t="s">
        <v>24</v>
      </c>
      <c r="H119" t="s">
        <v>25</v>
      </c>
      <c r="I119">
        <f>IF(J119&lt;&gt;"", VLOOKUP(J119, lookup!$A:$B, 2, FALSE), 0)</f>
        <v>2</v>
      </c>
      <c r="J119" t="s">
        <v>29</v>
      </c>
      <c r="K119" t="s">
        <v>27</v>
      </c>
      <c r="L119">
        <f t="shared" si="3"/>
        <v>1</v>
      </c>
      <c r="M119" t="s">
        <v>25</v>
      </c>
      <c r="N119" t="s">
        <v>28</v>
      </c>
      <c r="O119" s="5">
        <f>IF(P119&lt;&gt;"", VLOOKUP(P119, lookup!$A:$B, 2, FALSE), 0)</f>
        <v>2</v>
      </c>
      <c r="P119" t="s">
        <v>29</v>
      </c>
      <c r="Q119" t="s">
        <v>50</v>
      </c>
      <c r="R119" t="s">
        <v>30</v>
      </c>
      <c r="T119" t="s">
        <v>76</v>
      </c>
      <c r="V119" t="s">
        <v>44</v>
      </c>
      <c r="W119" t="s">
        <v>57</v>
      </c>
      <c r="X119" t="s">
        <v>58</v>
      </c>
    </row>
    <row r="120" spans="1:24" x14ac:dyDescent="0.25">
      <c r="A120">
        <v>150</v>
      </c>
      <c r="B120" t="s">
        <v>198</v>
      </c>
      <c r="C120" t="s">
        <v>21</v>
      </c>
      <c r="D120">
        <f t="shared" si="2"/>
        <v>25</v>
      </c>
      <c r="E120" t="s">
        <v>81</v>
      </c>
      <c r="F120" t="s">
        <v>23</v>
      </c>
      <c r="G120" t="s">
        <v>48</v>
      </c>
      <c r="H120" t="s">
        <v>50</v>
      </c>
      <c r="I120">
        <f>IF(J120&lt;&gt;"", VLOOKUP(J120, lookup!$A:$B, 2, FALSE), 0)</f>
        <v>0</v>
      </c>
      <c r="L120">
        <f t="shared" si="3"/>
        <v>1</v>
      </c>
      <c r="M120" t="s">
        <v>25</v>
      </c>
      <c r="O120" s="5">
        <f>IF(P120&lt;&gt;"", VLOOKUP(P120, lookup!$A:$B, 2, FALSE), 0)</f>
        <v>1</v>
      </c>
      <c r="P120" t="s">
        <v>40</v>
      </c>
      <c r="Q120" t="s">
        <v>50</v>
      </c>
      <c r="R120" t="s">
        <v>30</v>
      </c>
      <c r="T120" t="s">
        <v>76</v>
      </c>
      <c r="V120" t="s">
        <v>79</v>
      </c>
      <c r="W120" t="s">
        <v>42</v>
      </c>
      <c r="X120" t="s">
        <v>34</v>
      </c>
    </row>
    <row r="121" spans="1:24" x14ac:dyDescent="0.25">
      <c r="A121">
        <v>151</v>
      </c>
      <c r="B121" t="s">
        <v>199</v>
      </c>
      <c r="C121" t="s">
        <v>21</v>
      </c>
      <c r="D121">
        <f t="shared" si="2"/>
        <v>25</v>
      </c>
      <c r="E121" t="s">
        <v>81</v>
      </c>
      <c r="F121" t="s">
        <v>23</v>
      </c>
      <c r="G121" t="s">
        <v>83</v>
      </c>
      <c r="H121" t="s">
        <v>25</v>
      </c>
      <c r="I121">
        <f>IF(J121&lt;&gt;"", VLOOKUP(J121, lookup!$A:$B, 2, FALSE), 0)</f>
        <v>4</v>
      </c>
      <c r="J121" t="s">
        <v>49</v>
      </c>
      <c r="K121" t="s">
        <v>51</v>
      </c>
      <c r="L121">
        <f t="shared" si="3"/>
        <v>1</v>
      </c>
      <c r="M121" t="s">
        <v>25</v>
      </c>
      <c r="N121" t="s">
        <v>119</v>
      </c>
      <c r="O121" s="5">
        <f>IF(P121&lt;&gt;"", VLOOKUP(P121, lookup!$A:$B, 2, FALSE), 0)</f>
        <v>2</v>
      </c>
      <c r="P121" t="s">
        <v>29</v>
      </c>
      <c r="Q121" t="s">
        <v>25</v>
      </c>
      <c r="R121" t="s">
        <v>61</v>
      </c>
      <c r="T121" t="s">
        <v>76</v>
      </c>
      <c r="V121" t="s">
        <v>91</v>
      </c>
      <c r="W121" t="s">
        <v>73</v>
      </c>
      <c r="X121" t="s">
        <v>74</v>
      </c>
    </row>
    <row r="122" spans="1:24" x14ac:dyDescent="0.25">
      <c r="A122">
        <v>152</v>
      </c>
      <c r="B122" t="s">
        <v>200</v>
      </c>
      <c r="C122" t="s">
        <v>21</v>
      </c>
      <c r="D122">
        <f t="shared" si="2"/>
        <v>55</v>
      </c>
      <c r="E122" t="s">
        <v>36</v>
      </c>
      <c r="F122" t="s">
        <v>65</v>
      </c>
      <c r="G122" t="s">
        <v>37</v>
      </c>
      <c r="H122" t="s">
        <v>25</v>
      </c>
      <c r="I122">
        <f>IF(J122&lt;&gt;"", VLOOKUP(J122, lookup!$A:$B, 2, FALSE), 0)</f>
        <v>5</v>
      </c>
      <c r="J122" t="s">
        <v>38</v>
      </c>
      <c r="K122" t="s">
        <v>142</v>
      </c>
      <c r="L122">
        <f t="shared" si="3"/>
        <v>0</v>
      </c>
      <c r="M122" t="s">
        <v>50</v>
      </c>
      <c r="O122" s="5">
        <f>IF(P122&lt;&gt;"", VLOOKUP(P122, lookup!$A:$B, 2, FALSE), 0)</f>
        <v>0</v>
      </c>
      <c r="Q122" t="s">
        <v>25</v>
      </c>
      <c r="R122" t="s">
        <v>30</v>
      </c>
      <c r="T122" t="s">
        <v>52</v>
      </c>
      <c r="V122" t="s">
        <v>44</v>
      </c>
      <c r="W122" t="s">
        <v>42</v>
      </c>
      <c r="X122" t="s">
        <v>74</v>
      </c>
    </row>
    <row r="123" spans="1:24" x14ac:dyDescent="0.25">
      <c r="A123">
        <v>153</v>
      </c>
      <c r="B123" t="s">
        <v>201</v>
      </c>
      <c r="C123" t="s">
        <v>21</v>
      </c>
      <c r="D123">
        <f t="shared" si="2"/>
        <v>55</v>
      </c>
      <c r="E123" t="s">
        <v>36</v>
      </c>
      <c r="F123" t="s">
        <v>23</v>
      </c>
      <c r="G123" t="s">
        <v>24</v>
      </c>
      <c r="H123" t="s">
        <v>50</v>
      </c>
      <c r="I123">
        <f>IF(J123&lt;&gt;"", VLOOKUP(J123, lookup!$A:$B, 2, FALSE), 0)</f>
        <v>0</v>
      </c>
      <c r="L123">
        <f t="shared" si="3"/>
        <v>1</v>
      </c>
      <c r="M123" t="s">
        <v>25</v>
      </c>
      <c r="O123" s="5">
        <f>IF(P123&lt;&gt;"", VLOOKUP(P123, lookup!$A:$B, 2, FALSE), 0)</f>
        <v>1</v>
      </c>
      <c r="P123" t="s">
        <v>40</v>
      </c>
      <c r="Q123" t="s">
        <v>51</v>
      </c>
      <c r="R123" t="s">
        <v>30</v>
      </c>
      <c r="T123" t="s">
        <v>52</v>
      </c>
      <c r="V123" t="s">
        <v>41</v>
      </c>
      <c r="W123" t="s">
        <v>57</v>
      </c>
      <c r="X123" t="s">
        <v>74</v>
      </c>
    </row>
    <row r="124" spans="1:24" x14ac:dyDescent="0.25">
      <c r="A124">
        <v>154</v>
      </c>
      <c r="B124" t="s">
        <v>202</v>
      </c>
      <c r="C124" t="s">
        <v>21</v>
      </c>
      <c r="D124">
        <f t="shared" si="2"/>
        <v>25</v>
      </c>
      <c r="E124" t="s">
        <v>81</v>
      </c>
      <c r="F124" t="s">
        <v>23</v>
      </c>
      <c r="G124" t="s">
        <v>37</v>
      </c>
      <c r="H124" t="s">
        <v>25</v>
      </c>
      <c r="I124">
        <f>IF(J124&lt;&gt;"", VLOOKUP(J124, lookup!$A:$B, 2, FALSE), 0)</f>
        <v>2</v>
      </c>
      <c r="J124" t="s">
        <v>29</v>
      </c>
      <c r="K124" t="s">
        <v>39</v>
      </c>
      <c r="L124">
        <f t="shared" si="3"/>
        <v>1</v>
      </c>
      <c r="M124" t="s">
        <v>25</v>
      </c>
      <c r="N124" t="s">
        <v>28</v>
      </c>
      <c r="O124" s="5">
        <f>IF(P124&lt;&gt;"", VLOOKUP(P124, lookup!$A:$B, 2, FALSE), 0)</f>
        <v>2</v>
      </c>
      <c r="P124" t="s">
        <v>29</v>
      </c>
      <c r="Q124" t="s">
        <v>50</v>
      </c>
      <c r="R124" t="s">
        <v>30</v>
      </c>
      <c r="T124" t="s">
        <v>76</v>
      </c>
      <c r="V124" t="s">
        <v>44</v>
      </c>
      <c r="W124" t="s">
        <v>45</v>
      </c>
      <c r="X124" t="s">
        <v>53</v>
      </c>
    </row>
    <row r="125" spans="1:24" x14ac:dyDescent="0.25">
      <c r="A125">
        <v>155</v>
      </c>
      <c r="B125" t="s">
        <v>203</v>
      </c>
      <c r="C125" t="s">
        <v>21</v>
      </c>
      <c r="D125">
        <f t="shared" si="2"/>
        <v>35</v>
      </c>
      <c r="E125" t="s">
        <v>60</v>
      </c>
      <c r="F125" t="s">
        <v>65</v>
      </c>
      <c r="G125" t="s">
        <v>37</v>
      </c>
      <c r="H125" t="s">
        <v>25</v>
      </c>
      <c r="I125">
        <f>IF(J125&lt;&gt;"", VLOOKUP(J125, lookup!$A:$B, 2, FALSE), 0)</f>
        <v>3</v>
      </c>
      <c r="J125" t="s">
        <v>26</v>
      </c>
      <c r="K125" t="s">
        <v>51</v>
      </c>
      <c r="L125">
        <f t="shared" si="3"/>
        <v>0</v>
      </c>
      <c r="M125" t="s">
        <v>50</v>
      </c>
      <c r="O125" s="5">
        <f>IF(P125&lt;&gt;"", VLOOKUP(P125, lookup!$A:$B, 2, FALSE), 0)</f>
        <v>0</v>
      </c>
      <c r="Q125" t="s">
        <v>51</v>
      </c>
      <c r="R125" t="s">
        <v>30</v>
      </c>
      <c r="T125" t="s">
        <v>138</v>
      </c>
      <c r="U125" t="s">
        <v>204</v>
      </c>
      <c r="V125" t="s">
        <v>44</v>
      </c>
      <c r="W125" t="s">
        <v>45</v>
      </c>
      <c r="X125" t="s">
        <v>74</v>
      </c>
    </row>
    <row r="126" spans="1:24" x14ac:dyDescent="0.25">
      <c r="A126">
        <v>156</v>
      </c>
      <c r="B126" t="s">
        <v>205</v>
      </c>
      <c r="C126" t="s">
        <v>21</v>
      </c>
      <c r="D126">
        <f t="shared" si="2"/>
        <v>55</v>
      </c>
      <c r="E126" t="s">
        <v>36</v>
      </c>
      <c r="F126" t="s">
        <v>23</v>
      </c>
      <c r="G126" t="s">
        <v>24</v>
      </c>
      <c r="H126" t="s">
        <v>25</v>
      </c>
      <c r="I126">
        <f>IF(J126&lt;&gt;"", VLOOKUP(J126, lookup!$A:$B, 2, FALSE), 0)</f>
        <v>4</v>
      </c>
      <c r="J126" t="s">
        <v>49</v>
      </c>
      <c r="K126" t="s">
        <v>39</v>
      </c>
      <c r="L126">
        <f t="shared" si="3"/>
        <v>1</v>
      </c>
      <c r="M126" t="s">
        <v>25</v>
      </c>
      <c r="N126" t="s">
        <v>119</v>
      </c>
      <c r="O126" s="5">
        <f>IF(P126&lt;&gt;"", VLOOKUP(P126, lookup!$A:$B, 2, FALSE), 0)</f>
        <v>2</v>
      </c>
      <c r="P126" t="s">
        <v>29</v>
      </c>
      <c r="Q126" t="s">
        <v>25</v>
      </c>
      <c r="R126" t="s">
        <v>30</v>
      </c>
      <c r="T126" t="s">
        <v>31</v>
      </c>
      <c r="V126" t="s">
        <v>44</v>
      </c>
      <c r="W126" t="s">
        <v>73</v>
      </c>
      <c r="X126" t="s">
        <v>58</v>
      </c>
    </row>
    <row r="127" spans="1:24" x14ac:dyDescent="0.25">
      <c r="A127">
        <v>157</v>
      </c>
      <c r="B127" t="s">
        <v>206</v>
      </c>
      <c r="C127" t="s">
        <v>21</v>
      </c>
      <c r="D127">
        <f t="shared" si="2"/>
        <v>18</v>
      </c>
      <c r="E127" t="s">
        <v>141</v>
      </c>
      <c r="F127" t="s">
        <v>23</v>
      </c>
      <c r="G127" t="s">
        <v>37</v>
      </c>
      <c r="H127" t="s">
        <v>25</v>
      </c>
      <c r="I127">
        <f>IF(J127&lt;&gt;"", VLOOKUP(J127, lookup!$A:$B, 2, FALSE), 0)</f>
        <v>1</v>
      </c>
      <c r="J127" t="s">
        <v>40</v>
      </c>
      <c r="K127" t="s">
        <v>55</v>
      </c>
      <c r="L127">
        <f t="shared" si="3"/>
        <v>1</v>
      </c>
      <c r="M127" t="s">
        <v>25</v>
      </c>
      <c r="N127" t="s">
        <v>68</v>
      </c>
      <c r="O127" s="5">
        <f>IF(P127&lt;&gt;"", VLOOKUP(P127, lookup!$A:$B, 2, FALSE), 0)</f>
        <v>1</v>
      </c>
      <c r="P127" t="s">
        <v>40</v>
      </c>
      <c r="Q127" t="s">
        <v>25</v>
      </c>
      <c r="R127" t="s">
        <v>30</v>
      </c>
      <c r="T127" t="s">
        <v>76</v>
      </c>
      <c r="V127" t="s">
        <v>72</v>
      </c>
      <c r="W127" t="s">
        <v>33</v>
      </c>
      <c r="X127" t="s">
        <v>53</v>
      </c>
    </row>
    <row r="128" spans="1:24" x14ac:dyDescent="0.25">
      <c r="A128">
        <v>158</v>
      </c>
      <c r="B128" t="s">
        <v>207</v>
      </c>
      <c r="C128" t="s">
        <v>21</v>
      </c>
      <c r="D128">
        <f t="shared" si="2"/>
        <v>45</v>
      </c>
      <c r="E128" t="s">
        <v>22</v>
      </c>
      <c r="F128" t="s">
        <v>23</v>
      </c>
      <c r="G128" t="s">
        <v>37</v>
      </c>
      <c r="H128" t="s">
        <v>25</v>
      </c>
      <c r="I128">
        <f>IF(J128&lt;&gt;"", VLOOKUP(J128, lookup!$A:$B, 2, FALSE), 0)</f>
        <v>4</v>
      </c>
      <c r="J128" t="s">
        <v>49</v>
      </c>
      <c r="K128" t="s">
        <v>55</v>
      </c>
      <c r="L128">
        <f t="shared" si="3"/>
        <v>0</v>
      </c>
      <c r="M128" t="s">
        <v>50</v>
      </c>
      <c r="O128" s="5">
        <f>IF(P128&lt;&gt;"", VLOOKUP(P128, lookup!$A:$B, 2, FALSE), 0)</f>
        <v>0</v>
      </c>
      <c r="Q128" t="s">
        <v>51</v>
      </c>
      <c r="R128" t="s">
        <v>30</v>
      </c>
      <c r="T128" t="s">
        <v>76</v>
      </c>
      <c r="V128" t="s">
        <v>44</v>
      </c>
      <c r="W128" t="s">
        <v>73</v>
      </c>
      <c r="X128" t="s">
        <v>46</v>
      </c>
    </row>
    <row r="129" spans="1:24" x14ac:dyDescent="0.25">
      <c r="A129">
        <v>159</v>
      </c>
      <c r="B129" t="s">
        <v>208</v>
      </c>
      <c r="C129" t="s">
        <v>21</v>
      </c>
      <c r="D129">
        <f t="shared" si="2"/>
        <v>55</v>
      </c>
      <c r="E129" t="s">
        <v>36</v>
      </c>
      <c r="F129" t="s">
        <v>65</v>
      </c>
      <c r="G129" t="s">
        <v>37</v>
      </c>
      <c r="H129" t="s">
        <v>50</v>
      </c>
      <c r="I129">
        <f>IF(J129&lt;&gt;"", VLOOKUP(J129, lookup!$A:$B, 2, FALSE), 0)</f>
        <v>0</v>
      </c>
      <c r="L129">
        <f t="shared" si="3"/>
        <v>0</v>
      </c>
      <c r="M129" t="s">
        <v>50</v>
      </c>
      <c r="O129" s="5">
        <f>IF(P129&lt;&gt;"", VLOOKUP(P129, lookup!$A:$B, 2, FALSE), 0)</f>
        <v>0</v>
      </c>
      <c r="Q129" t="s">
        <v>50</v>
      </c>
      <c r="R129" t="s">
        <v>30</v>
      </c>
      <c r="T129" t="s">
        <v>71</v>
      </c>
      <c r="V129" t="s">
        <v>72</v>
      </c>
      <c r="W129" t="s">
        <v>77</v>
      </c>
      <c r="X129" t="s">
        <v>74</v>
      </c>
    </row>
    <row r="130" spans="1:24" x14ac:dyDescent="0.25">
      <c r="A130">
        <v>160</v>
      </c>
      <c r="B130" t="s">
        <v>209</v>
      </c>
      <c r="C130" t="s">
        <v>21</v>
      </c>
      <c r="D130">
        <f t="shared" si="2"/>
        <v>25</v>
      </c>
      <c r="E130" t="s">
        <v>81</v>
      </c>
      <c r="F130" t="s">
        <v>23</v>
      </c>
      <c r="G130" t="s">
        <v>48</v>
      </c>
      <c r="H130" t="s">
        <v>50</v>
      </c>
      <c r="I130">
        <f>IF(J130&lt;&gt;"", VLOOKUP(J130, lookup!$A:$B, 2, FALSE), 0)</f>
        <v>0</v>
      </c>
      <c r="L130">
        <f t="shared" si="3"/>
        <v>0</v>
      </c>
      <c r="M130" t="s">
        <v>50</v>
      </c>
      <c r="O130" s="5">
        <f>IF(P130&lt;&gt;"", VLOOKUP(P130, lookup!$A:$B, 2, FALSE), 0)</f>
        <v>0</v>
      </c>
      <c r="Q130" t="s">
        <v>25</v>
      </c>
      <c r="R130" t="s">
        <v>30</v>
      </c>
      <c r="T130" t="s">
        <v>71</v>
      </c>
      <c r="V130" t="s">
        <v>41</v>
      </c>
      <c r="W130" t="s">
        <v>77</v>
      </c>
      <c r="X130" t="s">
        <v>34</v>
      </c>
    </row>
    <row r="131" spans="1:24" x14ac:dyDescent="0.25">
      <c r="A131">
        <v>161</v>
      </c>
      <c r="B131" t="s">
        <v>210</v>
      </c>
      <c r="C131" t="s">
        <v>21</v>
      </c>
      <c r="D131">
        <f t="shared" ref="D131:D194" si="4">VALUE(LEFT(E131,2))</f>
        <v>25</v>
      </c>
      <c r="E131" t="s">
        <v>81</v>
      </c>
      <c r="F131" t="s">
        <v>23</v>
      </c>
      <c r="G131" t="s">
        <v>83</v>
      </c>
      <c r="H131" t="s">
        <v>50</v>
      </c>
      <c r="I131">
        <f>IF(J131&lt;&gt;"", VLOOKUP(J131, lookup!$A:$B, 2, FALSE), 0)</f>
        <v>0</v>
      </c>
      <c r="L131">
        <f t="shared" ref="L131:L194" si="5">(M131="Yes")*1</f>
        <v>0</v>
      </c>
      <c r="M131" t="s">
        <v>50</v>
      </c>
      <c r="O131" s="5">
        <f>IF(P131&lt;&gt;"", VLOOKUP(P131, lookup!$A:$B, 2, FALSE), 0)</f>
        <v>0</v>
      </c>
      <c r="Q131" t="s">
        <v>50</v>
      </c>
      <c r="R131" t="s">
        <v>30</v>
      </c>
      <c r="T131" t="s">
        <v>71</v>
      </c>
      <c r="V131" t="s">
        <v>44</v>
      </c>
      <c r="W131" t="s">
        <v>45</v>
      </c>
      <c r="X131" t="s">
        <v>46</v>
      </c>
    </row>
    <row r="132" spans="1:24" x14ac:dyDescent="0.25">
      <c r="A132">
        <v>162</v>
      </c>
      <c r="B132" t="s">
        <v>211</v>
      </c>
      <c r="C132" t="s">
        <v>21</v>
      </c>
      <c r="D132">
        <f t="shared" si="4"/>
        <v>18</v>
      </c>
      <c r="E132" t="s">
        <v>141</v>
      </c>
      <c r="F132" t="s">
        <v>65</v>
      </c>
      <c r="G132" t="s">
        <v>24</v>
      </c>
      <c r="H132" t="s">
        <v>25</v>
      </c>
      <c r="I132">
        <f>IF(J132&lt;&gt;"", VLOOKUP(J132, lookup!$A:$B, 2, FALSE), 0)</f>
        <v>2</v>
      </c>
      <c r="J132" t="s">
        <v>29</v>
      </c>
      <c r="K132" t="s">
        <v>27</v>
      </c>
      <c r="L132">
        <f t="shared" si="5"/>
        <v>0</v>
      </c>
      <c r="M132" t="s">
        <v>50</v>
      </c>
      <c r="O132" s="5">
        <f>IF(P132&lt;&gt;"", VLOOKUP(P132, lookup!$A:$B, 2, FALSE), 0)</f>
        <v>0</v>
      </c>
      <c r="Q132" t="s">
        <v>50</v>
      </c>
      <c r="R132" t="s">
        <v>30</v>
      </c>
      <c r="T132" t="s">
        <v>31</v>
      </c>
      <c r="V132" t="s">
        <v>79</v>
      </c>
      <c r="W132" t="s">
        <v>42</v>
      </c>
      <c r="X132" t="s">
        <v>58</v>
      </c>
    </row>
    <row r="133" spans="1:24" x14ac:dyDescent="0.25">
      <c r="A133">
        <v>163</v>
      </c>
      <c r="B133" t="s">
        <v>212</v>
      </c>
      <c r="C133" t="s">
        <v>21</v>
      </c>
      <c r="D133">
        <f t="shared" si="4"/>
        <v>18</v>
      </c>
      <c r="E133" t="s">
        <v>141</v>
      </c>
      <c r="F133" t="s">
        <v>23</v>
      </c>
      <c r="G133" t="s">
        <v>24</v>
      </c>
      <c r="H133" t="s">
        <v>25</v>
      </c>
      <c r="I133">
        <f>IF(J133&lt;&gt;"", VLOOKUP(J133, lookup!$A:$B, 2, FALSE), 0)</f>
        <v>2</v>
      </c>
      <c r="J133" t="s">
        <v>29</v>
      </c>
      <c r="K133" t="s">
        <v>55</v>
      </c>
      <c r="L133">
        <f t="shared" si="5"/>
        <v>1</v>
      </c>
      <c r="M133" t="s">
        <v>25</v>
      </c>
      <c r="N133" t="s">
        <v>68</v>
      </c>
      <c r="O133" s="5">
        <f>IF(P133&lt;&gt;"", VLOOKUP(P133, lookup!$A:$B, 2, FALSE), 0)</f>
        <v>1</v>
      </c>
      <c r="P133" t="s">
        <v>40</v>
      </c>
      <c r="Q133" t="s">
        <v>50</v>
      </c>
      <c r="R133" t="s">
        <v>30</v>
      </c>
      <c r="T133" t="s">
        <v>71</v>
      </c>
      <c r="V133" t="s">
        <v>44</v>
      </c>
      <c r="W133" t="s">
        <v>77</v>
      </c>
      <c r="X133" t="s">
        <v>53</v>
      </c>
    </row>
    <row r="134" spans="1:24" x14ac:dyDescent="0.25">
      <c r="A134">
        <v>164</v>
      </c>
      <c r="B134" t="s">
        <v>213</v>
      </c>
      <c r="C134" t="s">
        <v>21</v>
      </c>
      <c r="D134">
        <f t="shared" si="4"/>
        <v>55</v>
      </c>
      <c r="E134" t="s">
        <v>36</v>
      </c>
      <c r="F134" t="s">
        <v>23</v>
      </c>
      <c r="G134" t="s">
        <v>83</v>
      </c>
      <c r="H134" t="s">
        <v>25</v>
      </c>
      <c r="I134">
        <f>IF(J134&lt;&gt;"", VLOOKUP(J134, lookup!$A:$B, 2, FALSE), 0)</f>
        <v>5</v>
      </c>
      <c r="J134" t="s">
        <v>38</v>
      </c>
      <c r="K134" t="s">
        <v>51</v>
      </c>
      <c r="L134">
        <f t="shared" si="5"/>
        <v>1</v>
      </c>
      <c r="M134" t="s">
        <v>25</v>
      </c>
      <c r="N134" t="s">
        <v>28</v>
      </c>
      <c r="O134" s="5">
        <f>IF(P134&lt;&gt;"", VLOOKUP(P134, lookup!$A:$B, 2, FALSE), 0)</f>
        <v>1</v>
      </c>
      <c r="P134" t="s">
        <v>40</v>
      </c>
      <c r="Q134" t="s">
        <v>25</v>
      </c>
      <c r="R134" t="s">
        <v>30</v>
      </c>
      <c r="T134" t="s">
        <v>31</v>
      </c>
      <c r="V134" t="s">
        <v>79</v>
      </c>
      <c r="W134" t="s">
        <v>45</v>
      </c>
      <c r="X134" t="s">
        <v>34</v>
      </c>
    </row>
    <row r="135" spans="1:24" x14ac:dyDescent="0.25">
      <c r="A135">
        <v>165</v>
      </c>
      <c r="B135" t="s">
        <v>214</v>
      </c>
      <c r="C135" t="s">
        <v>21</v>
      </c>
      <c r="D135">
        <f t="shared" si="4"/>
        <v>55</v>
      </c>
      <c r="E135" t="s">
        <v>36</v>
      </c>
      <c r="F135" t="s">
        <v>65</v>
      </c>
      <c r="G135" t="s">
        <v>37</v>
      </c>
      <c r="H135" t="s">
        <v>25</v>
      </c>
      <c r="I135">
        <f>IF(J135&lt;&gt;"", VLOOKUP(J135, lookup!$A:$B, 2, FALSE), 0)</f>
        <v>4</v>
      </c>
      <c r="J135" t="s">
        <v>49</v>
      </c>
      <c r="K135" t="s">
        <v>39</v>
      </c>
      <c r="L135">
        <f t="shared" si="5"/>
        <v>1</v>
      </c>
      <c r="M135" t="s">
        <v>25</v>
      </c>
      <c r="N135" t="s">
        <v>28</v>
      </c>
      <c r="O135" s="5">
        <f>IF(P135&lt;&gt;"", VLOOKUP(P135, lookup!$A:$B, 2, FALSE), 0)</f>
        <v>1</v>
      </c>
      <c r="P135" t="s">
        <v>40</v>
      </c>
      <c r="Q135" t="s">
        <v>51</v>
      </c>
      <c r="R135" t="s">
        <v>30</v>
      </c>
      <c r="T135" t="s">
        <v>31</v>
      </c>
      <c r="V135" t="s">
        <v>79</v>
      </c>
      <c r="W135" t="s">
        <v>73</v>
      </c>
      <c r="X135" t="s">
        <v>53</v>
      </c>
    </row>
    <row r="136" spans="1:24" x14ac:dyDescent="0.25">
      <c r="A136">
        <v>166</v>
      </c>
      <c r="B136" t="s">
        <v>215</v>
      </c>
      <c r="C136" t="s">
        <v>21</v>
      </c>
      <c r="D136">
        <f t="shared" si="4"/>
        <v>25</v>
      </c>
      <c r="E136" t="s">
        <v>81</v>
      </c>
      <c r="F136" t="s">
        <v>23</v>
      </c>
      <c r="G136" t="s">
        <v>24</v>
      </c>
      <c r="H136" t="s">
        <v>25</v>
      </c>
      <c r="I136">
        <f>IF(J136&lt;&gt;"", VLOOKUP(J136, lookup!$A:$B, 2, FALSE), 0)</f>
        <v>1</v>
      </c>
      <c r="J136" t="s">
        <v>40</v>
      </c>
      <c r="K136" t="s">
        <v>39</v>
      </c>
      <c r="L136">
        <f t="shared" si="5"/>
        <v>0</v>
      </c>
      <c r="M136" t="s">
        <v>50</v>
      </c>
      <c r="O136" s="5">
        <f>IF(P136&lt;&gt;"", VLOOKUP(P136, lookup!$A:$B, 2, FALSE), 0)</f>
        <v>0</v>
      </c>
      <c r="Q136" t="s">
        <v>50</v>
      </c>
      <c r="R136" t="s">
        <v>30</v>
      </c>
      <c r="T136" t="s">
        <v>52</v>
      </c>
      <c r="V136" t="s">
        <v>44</v>
      </c>
      <c r="W136" t="s">
        <v>73</v>
      </c>
      <c r="X136" t="s">
        <v>66</v>
      </c>
    </row>
    <row r="137" spans="1:24" x14ac:dyDescent="0.25">
      <c r="A137">
        <v>167</v>
      </c>
      <c r="B137" t="s">
        <v>216</v>
      </c>
      <c r="C137" t="s">
        <v>21</v>
      </c>
      <c r="D137">
        <f t="shared" si="4"/>
        <v>25</v>
      </c>
      <c r="E137" t="s">
        <v>81</v>
      </c>
      <c r="F137" t="s">
        <v>23</v>
      </c>
      <c r="G137" t="s">
        <v>48</v>
      </c>
      <c r="H137" t="s">
        <v>50</v>
      </c>
      <c r="I137">
        <f>IF(J137&lt;&gt;"", VLOOKUP(J137, lookup!$A:$B, 2, FALSE), 0)</f>
        <v>0</v>
      </c>
      <c r="L137">
        <f t="shared" si="5"/>
        <v>1</v>
      </c>
      <c r="M137" t="s">
        <v>25</v>
      </c>
      <c r="O137" s="5">
        <f>IF(P137&lt;&gt;"", VLOOKUP(P137, lookup!$A:$B, 2, FALSE), 0)</f>
        <v>1</v>
      </c>
      <c r="P137" t="s">
        <v>40</v>
      </c>
      <c r="Q137" t="s">
        <v>50</v>
      </c>
      <c r="R137" t="s">
        <v>30</v>
      </c>
      <c r="T137" t="s">
        <v>71</v>
      </c>
      <c r="V137" t="s">
        <v>44</v>
      </c>
      <c r="W137" t="s">
        <v>77</v>
      </c>
      <c r="X137" t="s">
        <v>34</v>
      </c>
    </row>
    <row r="138" spans="1:24" x14ac:dyDescent="0.25">
      <c r="A138">
        <v>168</v>
      </c>
      <c r="B138" t="s">
        <v>217</v>
      </c>
      <c r="C138" t="s">
        <v>21</v>
      </c>
      <c r="D138">
        <f t="shared" si="4"/>
        <v>25</v>
      </c>
      <c r="E138" t="s">
        <v>81</v>
      </c>
      <c r="F138" t="s">
        <v>23</v>
      </c>
      <c r="G138" t="s">
        <v>24</v>
      </c>
      <c r="H138" t="s">
        <v>25</v>
      </c>
      <c r="I138">
        <f>IF(J138&lt;&gt;"", VLOOKUP(J138, lookup!$A:$B, 2, FALSE), 0)</f>
        <v>2</v>
      </c>
      <c r="J138" t="s">
        <v>29</v>
      </c>
      <c r="K138" t="s">
        <v>39</v>
      </c>
      <c r="L138">
        <f t="shared" si="5"/>
        <v>0</v>
      </c>
      <c r="M138" t="s">
        <v>50</v>
      </c>
      <c r="O138" s="5">
        <f>IF(P138&lt;&gt;"", VLOOKUP(P138, lookup!$A:$B, 2, FALSE), 0)</f>
        <v>0</v>
      </c>
      <c r="Q138" t="s">
        <v>25</v>
      </c>
      <c r="R138" t="s">
        <v>106</v>
      </c>
      <c r="T138" t="s">
        <v>76</v>
      </c>
      <c r="V138" t="s">
        <v>72</v>
      </c>
      <c r="W138" t="s">
        <v>33</v>
      </c>
      <c r="X138" t="s">
        <v>53</v>
      </c>
    </row>
    <row r="139" spans="1:24" x14ac:dyDescent="0.25">
      <c r="A139">
        <v>169</v>
      </c>
      <c r="B139" t="s">
        <v>218</v>
      </c>
      <c r="C139" t="s">
        <v>21</v>
      </c>
      <c r="D139">
        <f t="shared" si="4"/>
        <v>55</v>
      </c>
      <c r="E139" t="s">
        <v>36</v>
      </c>
      <c r="F139" t="s">
        <v>65</v>
      </c>
      <c r="G139" t="s">
        <v>83</v>
      </c>
      <c r="H139" t="s">
        <v>25</v>
      </c>
      <c r="I139">
        <f>IF(J139&lt;&gt;"", VLOOKUP(J139, lookup!$A:$B, 2, FALSE), 0)</f>
        <v>3</v>
      </c>
      <c r="J139" t="s">
        <v>26</v>
      </c>
      <c r="K139" t="s">
        <v>55</v>
      </c>
      <c r="L139">
        <f t="shared" si="5"/>
        <v>0</v>
      </c>
      <c r="M139" t="s">
        <v>50</v>
      </c>
      <c r="O139" s="5">
        <f>IF(P139&lt;&gt;"", VLOOKUP(P139, lookup!$A:$B, 2, FALSE), 0)</f>
        <v>0</v>
      </c>
      <c r="Q139" t="s">
        <v>50</v>
      </c>
      <c r="R139" t="s">
        <v>30</v>
      </c>
      <c r="T139" t="s">
        <v>31</v>
      </c>
      <c r="V139" t="s">
        <v>44</v>
      </c>
      <c r="W139" t="s">
        <v>77</v>
      </c>
      <c r="X139" t="s">
        <v>34</v>
      </c>
    </row>
    <row r="140" spans="1:24" x14ac:dyDescent="0.25">
      <c r="A140">
        <v>170</v>
      </c>
      <c r="B140" t="s">
        <v>219</v>
      </c>
      <c r="C140" t="s">
        <v>21</v>
      </c>
      <c r="D140">
        <f t="shared" si="4"/>
        <v>45</v>
      </c>
      <c r="E140" t="s">
        <v>22</v>
      </c>
      <c r="F140" t="s">
        <v>65</v>
      </c>
      <c r="G140" t="s">
        <v>83</v>
      </c>
      <c r="H140" t="s">
        <v>25</v>
      </c>
      <c r="I140">
        <f>IF(J140&lt;&gt;"", VLOOKUP(J140, lookup!$A:$B, 2, FALSE), 0)</f>
        <v>4</v>
      </c>
      <c r="J140" t="s">
        <v>49</v>
      </c>
      <c r="K140" t="s">
        <v>51</v>
      </c>
      <c r="L140">
        <f t="shared" si="5"/>
        <v>0</v>
      </c>
      <c r="M140" t="s">
        <v>50</v>
      </c>
      <c r="O140" s="5">
        <f>IF(P140&lt;&gt;"", VLOOKUP(P140, lookup!$A:$B, 2, FALSE), 0)</f>
        <v>0</v>
      </c>
      <c r="Q140" t="s">
        <v>25</v>
      </c>
      <c r="R140" t="s">
        <v>30</v>
      </c>
      <c r="T140" t="s">
        <v>31</v>
      </c>
      <c r="V140" t="s">
        <v>32</v>
      </c>
      <c r="W140" t="s">
        <v>62</v>
      </c>
      <c r="X140" t="s">
        <v>109</v>
      </c>
    </row>
    <row r="141" spans="1:24" x14ac:dyDescent="0.25">
      <c r="A141">
        <v>171</v>
      </c>
      <c r="B141" t="s">
        <v>220</v>
      </c>
      <c r="C141" t="s">
        <v>21</v>
      </c>
      <c r="D141">
        <f t="shared" si="4"/>
        <v>25</v>
      </c>
      <c r="E141" t="s">
        <v>81</v>
      </c>
      <c r="F141" t="s">
        <v>23</v>
      </c>
      <c r="G141" t="s">
        <v>48</v>
      </c>
      <c r="H141" t="s">
        <v>50</v>
      </c>
      <c r="I141">
        <f>IF(J141&lt;&gt;"", VLOOKUP(J141, lookup!$A:$B, 2, FALSE), 0)</f>
        <v>0</v>
      </c>
      <c r="L141">
        <f t="shared" si="5"/>
        <v>0</v>
      </c>
      <c r="M141" t="s">
        <v>50</v>
      </c>
      <c r="O141" s="5">
        <f>IF(P141&lt;&gt;"", VLOOKUP(P141, lookup!$A:$B, 2, FALSE), 0)</f>
        <v>0</v>
      </c>
      <c r="Q141" t="s">
        <v>50</v>
      </c>
      <c r="R141" t="s">
        <v>61</v>
      </c>
      <c r="T141" t="s">
        <v>31</v>
      </c>
      <c r="V141" t="s">
        <v>72</v>
      </c>
      <c r="W141" t="s">
        <v>77</v>
      </c>
      <c r="X141" t="s">
        <v>74</v>
      </c>
    </row>
    <row r="142" spans="1:24" x14ac:dyDescent="0.25">
      <c r="A142">
        <v>172</v>
      </c>
      <c r="B142" t="s">
        <v>221</v>
      </c>
      <c r="C142" t="s">
        <v>21</v>
      </c>
      <c r="D142">
        <f t="shared" si="4"/>
        <v>25</v>
      </c>
      <c r="E142" t="s">
        <v>81</v>
      </c>
      <c r="F142" t="s">
        <v>23</v>
      </c>
      <c r="G142" t="s">
        <v>83</v>
      </c>
      <c r="H142" t="s">
        <v>50</v>
      </c>
      <c r="I142">
        <f>IF(J142&lt;&gt;"", VLOOKUP(J142, lookup!$A:$B, 2, FALSE), 0)</f>
        <v>0</v>
      </c>
      <c r="L142">
        <f t="shared" si="5"/>
        <v>0</v>
      </c>
      <c r="M142" t="s">
        <v>50</v>
      </c>
      <c r="O142" s="5">
        <f>IF(P142&lt;&gt;"", VLOOKUP(P142, lookup!$A:$B, 2, FALSE), 0)</f>
        <v>0</v>
      </c>
      <c r="Q142" t="s">
        <v>25</v>
      </c>
      <c r="R142" t="s">
        <v>120</v>
      </c>
      <c r="T142" t="s">
        <v>76</v>
      </c>
      <c r="V142" t="s">
        <v>91</v>
      </c>
      <c r="W142" t="s">
        <v>62</v>
      </c>
      <c r="X142" t="s">
        <v>74</v>
      </c>
    </row>
    <row r="143" spans="1:24" x14ac:dyDescent="0.25">
      <c r="A143">
        <v>173</v>
      </c>
      <c r="B143" t="s">
        <v>222</v>
      </c>
      <c r="C143" t="s">
        <v>21</v>
      </c>
      <c r="D143">
        <f t="shared" si="4"/>
        <v>25</v>
      </c>
      <c r="E143" t="s">
        <v>81</v>
      </c>
      <c r="F143" t="s">
        <v>23</v>
      </c>
      <c r="G143" t="s">
        <v>37</v>
      </c>
      <c r="H143" t="s">
        <v>25</v>
      </c>
      <c r="I143">
        <f>IF(J143&lt;&gt;"", VLOOKUP(J143, lookup!$A:$B, 2, FALSE), 0)</f>
        <v>3</v>
      </c>
      <c r="J143" t="s">
        <v>26</v>
      </c>
      <c r="K143" t="s">
        <v>39</v>
      </c>
      <c r="L143">
        <f t="shared" si="5"/>
        <v>0</v>
      </c>
      <c r="M143" t="s">
        <v>50</v>
      </c>
      <c r="O143" s="5">
        <f>IF(P143&lt;&gt;"", VLOOKUP(P143, lookup!$A:$B, 2, FALSE), 0)</f>
        <v>0</v>
      </c>
      <c r="Q143" t="s">
        <v>25</v>
      </c>
      <c r="R143" t="s">
        <v>61</v>
      </c>
      <c r="T143" t="s">
        <v>76</v>
      </c>
      <c r="V143" t="s">
        <v>44</v>
      </c>
      <c r="W143" t="s">
        <v>73</v>
      </c>
      <c r="X143" t="s">
        <v>34</v>
      </c>
    </row>
    <row r="144" spans="1:24" x14ac:dyDescent="0.25">
      <c r="A144">
        <v>174</v>
      </c>
      <c r="B144" t="s">
        <v>223</v>
      </c>
      <c r="C144" t="s">
        <v>21</v>
      </c>
      <c r="D144">
        <f t="shared" si="4"/>
        <v>25</v>
      </c>
      <c r="E144" t="s">
        <v>81</v>
      </c>
      <c r="F144" t="s">
        <v>23</v>
      </c>
      <c r="G144" t="s">
        <v>37</v>
      </c>
      <c r="H144" t="s">
        <v>25</v>
      </c>
      <c r="I144">
        <f>IF(J144&lt;&gt;"", VLOOKUP(J144, lookup!$A:$B, 2, FALSE), 0)</f>
        <v>3</v>
      </c>
      <c r="J144" t="s">
        <v>26</v>
      </c>
      <c r="K144" t="s">
        <v>39</v>
      </c>
      <c r="L144">
        <f t="shared" si="5"/>
        <v>0</v>
      </c>
      <c r="M144" t="s">
        <v>50</v>
      </c>
      <c r="O144" s="5">
        <f>IF(P144&lt;&gt;"", VLOOKUP(P144, lookup!$A:$B, 2, FALSE), 0)</f>
        <v>0</v>
      </c>
      <c r="Q144" t="s">
        <v>51</v>
      </c>
      <c r="R144" t="s">
        <v>30</v>
      </c>
      <c r="T144" t="s">
        <v>31</v>
      </c>
      <c r="V144" t="s">
        <v>44</v>
      </c>
      <c r="W144" t="s">
        <v>73</v>
      </c>
      <c r="X144" t="s">
        <v>34</v>
      </c>
    </row>
    <row r="145" spans="1:24" x14ac:dyDescent="0.25">
      <c r="A145">
        <v>175</v>
      </c>
      <c r="B145" t="s">
        <v>224</v>
      </c>
      <c r="C145" t="s">
        <v>21</v>
      </c>
      <c r="D145">
        <f t="shared" si="4"/>
        <v>25</v>
      </c>
      <c r="E145" t="s">
        <v>81</v>
      </c>
      <c r="F145" t="s">
        <v>23</v>
      </c>
      <c r="G145" t="s">
        <v>37</v>
      </c>
      <c r="H145" t="s">
        <v>25</v>
      </c>
      <c r="I145">
        <f>IF(J145&lt;&gt;"", VLOOKUP(J145, lookup!$A:$B, 2, FALSE), 0)</f>
        <v>2</v>
      </c>
      <c r="J145" t="s">
        <v>29</v>
      </c>
      <c r="K145" t="s">
        <v>55</v>
      </c>
      <c r="L145">
        <f t="shared" si="5"/>
        <v>1</v>
      </c>
      <c r="M145" t="s">
        <v>25</v>
      </c>
      <c r="N145" t="s">
        <v>28</v>
      </c>
      <c r="O145" s="5">
        <f>IF(P145&lt;&gt;"", VLOOKUP(P145, lookup!$A:$B, 2, FALSE), 0)</f>
        <v>1</v>
      </c>
      <c r="P145" t="s">
        <v>40</v>
      </c>
      <c r="Q145" t="s">
        <v>51</v>
      </c>
      <c r="R145" t="s">
        <v>106</v>
      </c>
      <c r="T145" t="s">
        <v>76</v>
      </c>
      <c r="V145" t="s">
        <v>44</v>
      </c>
      <c r="W145" t="s">
        <v>57</v>
      </c>
      <c r="X145" t="s">
        <v>34</v>
      </c>
    </row>
    <row r="146" spans="1:24" x14ac:dyDescent="0.25">
      <c r="A146">
        <v>176</v>
      </c>
      <c r="B146" t="s">
        <v>225</v>
      </c>
      <c r="C146" t="s">
        <v>21</v>
      </c>
      <c r="D146">
        <f t="shared" si="4"/>
        <v>25</v>
      </c>
      <c r="E146" t="s">
        <v>81</v>
      </c>
      <c r="F146" t="s">
        <v>23</v>
      </c>
      <c r="G146" t="s">
        <v>37</v>
      </c>
      <c r="H146" t="s">
        <v>25</v>
      </c>
      <c r="I146">
        <f>IF(J146&lt;&gt;"", VLOOKUP(J146, lookup!$A:$B, 2, FALSE), 0)</f>
        <v>2</v>
      </c>
      <c r="J146" t="s">
        <v>29</v>
      </c>
      <c r="K146" t="s">
        <v>39</v>
      </c>
      <c r="L146">
        <f t="shared" si="5"/>
        <v>0</v>
      </c>
      <c r="M146" t="s">
        <v>50</v>
      </c>
      <c r="O146" s="5">
        <f>IF(P146&lt;&gt;"", VLOOKUP(P146, lookup!$A:$B, 2, FALSE), 0)</f>
        <v>0</v>
      </c>
      <c r="Q146" t="s">
        <v>25</v>
      </c>
      <c r="R146" t="s">
        <v>120</v>
      </c>
      <c r="T146" t="s">
        <v>31</v>
      </c>
      <c r="V146" t="s">
        <v>79</v>
      </c>
      <c r="W146" t="s">
        <v>73</v>
      </c>
      <c r="X146" t="s">
        <v>34</v>
      </c>
    </row>
    <row r="147" spans="1:24" x14ac:dyDescent="0.25">
      <c r="A147">
        <v>177</v>
      </c>
      <c r="B147" t="s">
        <v>226</v>
      </c>
      <c r="C147" t="s">
        <v>21</v>
      </c>
      <c r="D147">
        <f t="shared" si="4"/>
        <v>25</v>
      </c>
      <c r="E147" t="s">
        <v>81</v>
      </c>
      <c r="F147" t="s">
        <v>23</v>
      </c>
      <c r="G147" t="s">
        <v>37</v>
      </c>
      <c r="H147" t="s">
        <v>25</v>
      </c>
      <c r="I147">
        <f>IF(J147&lt;&gt;"", VLOOKUP(J147, lookup!$A:$B, 2, FALSE), 0)</f>
        <v>2</v>
      </c>
      <c r="J147" t="s">
        <v>29</v>
      </c>
      <c r="K147" t="s">
        <v>27</v>
      </c>
      <c r="L147">
        <f t="shared" si="5"/>
        <v>0</v>
      </c>
      <c r="M147" t="s">
        <v>50</v>
      </c>
      <c r="O147" s="5">
        <f>IF(P147&lt;&gt;"", VLOOKUP(P147, lookup!$A:$B, 2, FALSE), 0)</f>
        <v>0</v>
      </c>
      <c r="Q147" t="s">
        <v>25</v>
      </c>
      <c r="R147" t="s">
        <v>61</v>
      </c>
      <c r="T147" t="s">
        <v>71</v>
      </c>
      <c r="V147" t="s">
        <v>72</v>
      </c>
      <c r="W147" t="s">
        <v>73</v>
      </c>
      <c r="X147" t="s">
        <v>74</v>
      </c>
    </row>
    <row r="148" spans="1:24" x14ac:dyDescent="0.25">
      <c r="A148">
        <v>178</v>
      </c>
      <c r="B148" t="s">
        <v>227</v>
      </c>
      <c r="C148" t="s">
        <v>21</v>
      </c>
      <c r="D148">
        <f t="shared" si="4"/>
        <v>25</v>
      </c>
      <c r="E148" t="s">
        <v>81</v>
      </c>
      <c r="F148" t="s">
        <v>23</v>
      </c>
      <c r="G148" t="s">
        <v>37</v>
      </c>
      <c r="H148" t="s">
        <v>50</v>
      </c>
      <c r="I148">
        <f>IF(J148&lt;&gt;"", VLOOKUP(J148, lookup!$A:$B, 2, FALSE), 0)</f>
        <v>0</v>
      </c>
      <c r="L148">
        <f t="shared" si="5"/>
        <v>0</v>
      </c>
      <c r="M148" t="s">
        <v>50</v>
      </c>
      <c r="O148" s="5">
        <f>IF(P148&lt;&gt;"", VLOOKUP(P148, lookup!$A:$B, 2, FALSE), 0)</f>
        <v>0</v>
      </c>
      <c r="Q148" t="s">
        <v>50</v>
      </c>
      <c r="R148" t="s">
        <v>61</v>
      </c>
      <c r="T148" t="s">
        <v>76</v>
      </c>
      <c r="V148" t="s">
        <v>72</v>
      </c>
      <c r="W148" t="s">
        <v>62</v>
      </c>
      <c r="X148" t="s">
        <v>74</v>
      </c>
    </row>
    <row r="149" spans="1:24" x14ac:dyDescent="0.25">
      <c r="A149">
        <v>179</v>
      </c>
      <c r="B149" t="s">
        <v>228</v>
      </c>
      <c r="C149" t="s">
        <v>21</v>
      </c>
      <c r="D149">
        <f t="shared" si="4"/>
        <v>55</v>
      </c>
      <c r="E149" t="s">
        <v>36</v>
      </c>
      <c r="F149" t="s">
        <v>65</v>
      </c>
      <c r="G149" t="s">
        <v>48</v>
      </c>
      <c r="H149" t="s">
        <v>50</v>
      </c>
      <c r="I149">
        <f>IF(J149&lt;&gt;"", VLOOKUP(J149, lookup!$A:$B, 2, FALSE), 0)</f>
        <v>0</v>
      </c>
      <c r="L149">
        <f t="shared" si="5"/>
        <v>0</v>
      </c>
      <c r="M149" t="s">
        <v>50</v>
      </c>
      <c r="O149" s="5">
        <f>IF(P149&lt;&gt;"", VLOOKUP(P149, lookup!$A:$B, 2, FALSE), 0)</f>
        <v>0</v>
      </c>
      <c r="Q149" t="s">
        <v>50</v>
      </c>
      <c r="R149" t="s">
        <v>30</v>
      </c>
      <c r="T149" t="s">
        <v>31</v>
      </c>
      <c r="V149" t="s">
        <v>44</v>
      </c>
      <c r="W149" t="s">
        <v>45</v>
      </c>
      <c r="X149" t="s">
        <v>58</v>
      </c>
    </row>
    <row r="150" spans="1:24" x14ac:dyDescent="0.25">
      <c r="A150">
        <v>180</v>
      </c>
      <c r="B150" t="s">
        <v>229</v>
      </c>
      <c r="C150" t="s">
        <v>21</v>
      </c>
      <c r="D150">
        <f t="shared" si="4"/>
        <v>18</v>
      </c>
      <c r="E150" t="s">
        <v>141</v>
      </c>
      <c r="F150" t="s">
        <v>23</v>
      </c>
      <c r="G150" t="s">
        <v>83</v>
      </c>
      <c r="H150" t="s">
        <v>50</v>
      </c>
      <c r="I150">
        <f>IF(J150&lt;&gt;"", VLOOKUP(J150, lookup!$A:$B, 2, FALSE), 0)</f>
        <v>0</v>
      </c>
      <c r="L150">
        <f t="shared" si="5"/>
        <v>1</v>
      </c>
      <c r="M150" t="s">
        <v>25</v>
      </c>
      <c r="O150" s="5">
        <f>IF(P150&lt;&gt;"", VLOOKUP(P150, lookup!$A:$B, 2, FALSE), 0)</f>
        <v>2</v>
      </c>
      <c r="P150" t="s">
        <v>29</v>
      </c>
      <c r="Q150" t="s">
        <v>25</v>
      </c>
      <c r="R150" t="s">
        <v>30</v>
      </c>
      <c r="T150" t="s">
        <v>31</v>
      </c>
      <c r="V150" t="s">
        <v>72</v>
      </c>
      <c r="W150" t="s">
        <v>57</v>
      </c>
      <c r="X150" t="s">
        <v>34</v>
      </c>
    </row>
    <row r="151" spans="1:24" x14ac:dyDescent="0.25">
      <c r="A151">
        <v>181</v>
      </c>
      <c r="B151" t="s">
        <v>230</v>
      </c>
      <c r="C151" t="s">
        <v>21</v>
      </c>
      <c r="D151">
        <f t="shared" si="4"/>
        <v>18</v>
      </c>
      <c r="E151" t="s">
        <v>141</v>
      </c>
      <c r="F151" t="s">
        <v>23</v>
      </c>
      <c r="G151" t="s">
        <v>48</v>
      </c>
      <c r="H151" t="s">
        <v>50</v>
      </c>
      <c r="I151">
        <f>IF(J151&lt;&gt;"", VLOOKUP(J151, lookup!$A:$B, 2, FALSE), 0)</f>
        <v>0</v>
      </c>
      <c r="L151">
        <f t="shared" si="5"/>
        <v>1</v>
      </c>
      <c r="M151" t="s">
        <v>25</v>
      </c>
      <c r="O151" s="5">
        <f>IF(P151&lt;&gt;"", VLOOKUP(P151, lookup!$A:$B, 2, FALSE), 0)</f>
        <v>1</v>
      </c>
      <c r="P151" t="s">
        <v>40</v>
      </c>
      <c r="Q151" t="s">
        <v>25</v>
      </c>
      <c r="R151" t="s">
        <v>61</v>
      </c>
      <c r="T151" t="s">
        <v>76</v>
      </c>
      <c r="V151" t="s">
        <v>72</v>
      </c>
      <c r="W151" t="s">
        <v>45</v>
      </c>
      <c r="X151" t="s">
        <v>74</v>
      </c>
    </row>
    <row r="152" spans="1:24" x14ac:dyDescent="0.25">
      <c r="A152">
        <v>182</v>
      </c>
      <c r="B152" t="s">
        <v>231</v>
      </c>
      <c r="C152" t="s">
        <v>21</v>
      </c>
      <c r="D152">
        <f t="shared" si="4"/>
        <v>55</v>
      </c>
      <c r="E152" t="s">
        <v>36</v>
      </c>
      <c r="F152" t="s">
        <v>23</v>
      </c>
      <c r="G152" t="s">
        <v>24</v>
      </c>
      <c r="H152" t="s">
        <v>25</v>
      </c>
      <c r="I152">
        <f>IF(J152&lt;&gt;"", VLOOKUP(J152, lookup!$A:$B, 2, FALSE), 0)</f>
        <v>3</v>
      </c>
      <c r="J152" t="s">
        <v>26</v>
      </c>
      <c r="K152" t="s">
        <v>55</v>
      </c>
      <c r="L152">
        <f t="shared" si="5"/>
        <v>0</v>
      </c>
      <c r="M152" t="s">
        <v>50</v>
      </c>
      <c r="O152" s="5">
        <f>IF(P152&lt;&gt;"", VLOOKUP(P152, lookup!$A:$B, 2, FALSE), 0)</f>
        <v>0</v>
      </c>
      <c r="Q152" t="s">
        <v>50</v>
      </c>
      <c r="R152" t="s">
        <v>30</v>
      </c>
      <c r="T152" t="s">
        <v>31</v>
      </c>
      <c r="V152" t="s">
        <v>32</v>
      </c>
      <c r="W152" t="s">
        <v>42</v>
      </c>
      <c r="X152" t="s">
        <v>66</v>
      </c>
    </row>
    <row r="153" spans="1:24" x14ac:dyDescent="0.25">
      <c r="A153">
        <v>183</v>
      </c>
      <c r="B153" t="s">
        <v>232</v>
      </c>
      <c r="C153" t="s">
        <v>21</v>
      </c>
      <c r="D153">
        <f t="shared" si="4"/>
        <v>18</v>
      </c>
      <c r="E153" t="s">
        <v>141</v>
      </c>
      <c r="F153" t="s">
        <v>23</v>
      </c>
      <c r="G153" t="s">
        <v>37</v>
      </c>
      <c r="H153" t="s">
        <v>25</v>
      </c>
      <c r="I153">
        <f>IF(J153&lt;&gt;"", VLOOKUP(J153, lookup!$A:$B, 2, FALSE), 0)</f>
        <v>2</v>
      </c>
      <c r="J153" t="s">
        <v>29</v>
      </c>
      <c r="K153" t="s">
        <v>39</v>
      </c>
      <c r="L153">
        <f t="shared" si="5"/>
        <v>0</v>
      </c>
      <c r="M153" t="s">
        <v>50</v>
      </c>
      <c r="O153" s="5">
        <f>IF(P153&lt;&gt;"", VLOOKUP(P153, lookup!$A:$B, 2, FALSE), 0)</f>
        <v>0</v>
      </c>
      <c r="Q153" t="s">
        <v>25</v>
      </c>
      <c r="R153" t="s">
        <v>30</v>
      </c>
      <c r="T153" t="s">
        <v>76</v>
      </c>
      <c r="V153" t="s">
        <v>72</v>
      </c>
      <c r="W153" t="s">
        <v>33</v>
      </c>
      <c r="X153" t="s">
        <v>34</v>
      </c>
    </row>
    <row r="154" spans="1:24" x14ac:dyDescent="0.25">
      <c r="A154">
        <v>184</v>
      </c>
      <c r="B154" t="s">
        <v>233</v>
      </c>
      <c r="C154" t="s">
        <v>21</v>
      </c>
      <c r="D154">
        <f t="shared" si="4"/>
        <v>45</v>
      </c>
      <c r="E154" t="s">
        <v>22</v>
      </c>
      <c r="F154" t="s">
        <v>23</v>
      </c>
      <c r="G154" t="s">
        <v>83</v>
      </c>
      <c r="H154" t="s">
        <v>25</v>
      </c>
      <c r="I154">
        <f>IF(J154&lt;&gt;"", VLOOKUP(J154, lookup!$A:$B, 2, FALSE), 0)</f>
        <v>2</v>
      </c>
      <c r="J154" t="s">
        <v>29</v>
      </c>
      <c r="K154" t="s">
        <v>55</v>
      </c>
      <c r="L154">
        <f t="shared" si="5"/>
        <v>0</v>
      </c>
      <c r="M154" t="s">
        <v>50</v>
      </c>
      <c r="O154" s="5">
        <f>IF(P154&lt;&gt;"", VLOOKUP(P154, lookup!$A:$B, 2, FALSE), 0)</f>
        <v>0</v>
      </c>
      <c r="Q154" t="s">
        <v>50</v>
      </c>
      <c r="R154" t="s">
        <v>30</v>
      </c>
      <c r="T154" t="s">
        <v>31</v>
      </c>
      <c r="V154" t="s">
        <v>44</v>
      </c>
      <c r="W154" t="s">
        <v>45</v>
      </c>
      <c r="X154" t="s">
        <v>58</v>
      </c>
    </row>
    <row r="155" spans="1:24" x14ac:dyDescent="0.25">
      <c r="A155">
        <v>185</v>
      </c>
      <c r="B155" t="s">
        <v>234</v>
      </c>
      <c r="C155" t="s">
        <v>21</v>
      </c>
      <c r="D155">
        <f t="shared" si="4"/>
        <v>25</v>
      </c>
      <c r="E155" t="s">
        <v>81</v>
      </c>
      <c r="F155" t="s">
        <v>23</v>
      </c>
      <c r="G155" t="s">
        <v>37</v>
      </c>
      <c r="H155" t="s">
        <v>25</v>
      </c>
      <c r="I155">
        <f>IF(J155&lt;&gt;"", VLOOKUP(J155, lookup!$A:$B, 2, FALSE), 0)</f>
        <v>1</v>
      </c>
      <c r="J155" t="s">
        <v>40</v>
      </c>
      <c r="K155" t="s">
        <v>39</v>
      </c>
      <c r="L155">
        <f t="shared" si="5"/>
        <v>0</v>
      </c>
      <c r="M155" t="s">
        <v>50</v>
      </c>
      <c r="O155" s="5">
        <f>IF(P155&lt;&gt;"", VLOOKUP(P155, lookup!$A:$B, 2, FALSE), 0)</f>
        <v>0</v>
      </c>
      <c r="Q155" t="s">
        <v>51</v>
      </c>
      <c r="R155" t="s">
        <v>30</v>
      </c>
      <c r="T155" t="s">
        <v>76</v>
      </c>
      <c r="V155" t="s">
        <v>44</v>
      </c>
      <c r="W155" t="s">
        <v>73</v>
      </c>
      <c r="X155" t="s">
        <v>34</v>
      </c>
    </row>
    <row r="156" spans="1:24" x14ac:dyDescent="0.25">
      <c r="A156">
        <v>186</v>
      </c>
      <c r="B156" t="s">
        <v>235</v>
      </c>
      <c r="C156" t="s">
        <v>21</v>
      </c>
      <c r="D156">
        <f t="shared" si="4"/>
        <v>25</v>
      </c>
      <c r="E156" t="s">
        <v>81</v>
      </c>
      <c r="F156" t="s">
        <v>23</v>
      </c>
      <c r="G156" t="s">
        <v>37</v>
      </c>
      <c r="H156" t="s">
        <v>50</v>
      </c>
      <c r="I156">
        <f>IF(J156&lt;&gt;"", VLOOKUP(J156, lookup!$A:$B, 2, FALSE), 0)</f>
        <v>0</v>
      </c>
      <c r="L156">
        <f t="shared" si="5"/>
        <v>0</v>
      </c>
      <c r="M156" t="s">
        <v>50</v>
      </c>
      <c r="O156" s="5">
        <f>IF(P156&lt;&gt;"", VLOOKUP(P156, lookup!$A:$B, 2, FALSE), 0)</f>
        <v>0</v>
      </c>
      <c r="Q156" t="s">
        <v>50</v>
      </c>
      <c r="R156" t="s">
        <v>30</v>
      </c>
      <c r="T156" t="s">
        <v>71</v>
      </c>
      <c r="V156" t="s">
        <v>44</v>
      </c>
      <c r="W156" t="s">
        <v>57</v>
      </c>
      <c r="X156" t="s">
        <v>34</v>
      </c>
    </row>
    <row r="157" spans="1:24" x14ac:dyDescent="0.25">
      <c r="A157">
        <v>187</v>
      </c>
      <c r="B157" t="s">
        <v>236</v>
      </c>
      <c r="C157" t="s">
        <v>21</v>
      </c>
      <c r="D157">
        <f t="shared" si="4"/>
        <v>35</v>
      </c>
      <c r="E157" t="s">
        <v>60</v>
      </c>
      <c r="F157" t="s">
        <v>65</v>
      </c>
      <c r="G157" t="s">
        <v>37</v>
      </c>
      <c r="H157" t="s">
        <v>50</v>
      </c>
      <c r="I157">
        <f>IF(J157&lt;&gt;"", VLOOKUP(J157, lookup!$A:$B, 2, FALSE), 0)</f>
        <v>0</v>
      </c>
      <c r="L157">
        <f t="shared" si="5"/>
        <v>1</v>
      </c>
      <c r="M157" t="s">
        <v>25</v>
      </c>
      <c r="O157" s="5">
        <f>IF(P157&lt;&gt;"", VLOOKUP(P157, lookup!$A:$B, 2, FALSE), 0)</f>
        <v>2</v>
      </c>
      <c r="P157" t="s">
        <v>29</v>
      </c>
      <c r="Q157" t="s">
        <v>50</v>
      </c>
      <c r="R157" t="s">
        <v>30</v>
      </c>
      <c r="T157" t="s">
        <v>31</v>
      </c>
      <c r="V157" t="s">
        <v>79</v>
      </c>
      <c r="W157" t="s">
        <v>73</v>
      </c>
      <c r="X157" t="s">
        <v>58</v>
      </c>
    </row>
    <row r="158" spans="1:24" x14ac:dyDescent="0.25">
      <c r="A158">
        <v>188</v>
      </c>
      <c r="B158" t="s">
        <v>237</v>
      </c>
      <c r="C158" t="s">
        <v>21</v>
      </c>
      <c r="D158">
        <f t="shared" si="4"/>
        <v>55</v>
      </c>
      <c r="E158" t="s">
        <v>36</v>
      </c>
      <c r="F158" t="s">
        <v>23</v>
      </c>
      <c r="G158" t="s">
        <v>24</v>
      </c>
      <c r="H158" t="s">
        <v>25</v>
      </c>
      <c r="I158">
        <f>IF(J158&lt;&gt;"", VLOOKUP(J158, lookup!$A:$B, 2, FALSE), 0)</f>
        <v>5</v>
      </c>
      <c r="J158" t="s">
        <v>38</v>
      </c>
      <c r="K158" t="s">
        <v>55</v>
      </c>
      <c r="L158">
        <f t="shared" si="5"/>
        <v>1</v>
      </c>
      <c r="M158" t="s">
        <v>25</v>
      </c>
      <c r="N158" t="s">
        <v>28</v>
      </c>
      <c r="O158" s="5">
        <f>IF(P158&lt;&gt;"", VLOOKUP(P158, lookup!$A:$B, 2, FALSE), 0)</f>
        <v>1</v>
      </c>
      <c r="P158" t="s">
        <v>40</v>
      </c>
      <c r="Q158" t="s">
        <v>25</v>
      </c>
      <c r="R158" t="s">
        <v>30</v>
      </c>
      <c r="T158" t="s">
        <v>71</v>
      </c>
      <c r="V158" t="s">
        <v>41</v>
      </c>
      <c r="W158" t="s">
        <v>42</v>
      </c>
      <c r="X158" t="s">
        <v>34</v>
      </c>
    </row>
    <row r="159" spans="1:24" x14ac:dyDescent="0.25">
      <c r="A159">
        <v>189</v>
      </c>
      <c r="B159" t="s">
        <v>238</v>
      </c>
      <c r="C159" t="s">
        <v>21</v>
      </c>
      <c r="D159">
        <f t="shared" si="4"/>
        <v>18</v>
      </c>
      <c r="E159" t="s">
        <v>141</v>
      </c>
      <c r="F159" t="s">
        <v>23</v>
      </c>
      <c r="G159" t="s">
        <v>83</v>
      </c>
      <c r="H159" t="s">
        <v>25</v>
      </c>
      <c r="I159">
        <f>IF(J159&lt;&gt;"", VLOOKUP(J159, lookup!$A:$B, 2, FALSE), 0)</f>
        <v>2</v>
      </c>
      <c r="J159" t="s">
        <v>29</v>
      </c>
      <c r="K159" t="s">
        <v>39</v>
      </c>
      <c r="L159">
        <f t="shared" si="5"/>
        <v>1</v>
      </c>
      <c r="M159" t="s">
        <v>25</v>
      </c>
      <c r="N159" t="s">
        <v>68</v>
      </c>
      <c r="O159" s="5">
        <f>IF(P159&lt;&gt;"", VLOOKUP(P159, lookup!$A:$B, 2, FALSE), 0)</f>
        <v>1</v>
      </c>
      <c r="P159" t="s">
        <v>40</v>
      </c>
      <c r="Q159" t="s">
        <v>50</v>
      </c>
      <c r="R159" t="s">
        <v>61</v>
      </c>
      <c r="T159" t="s">
        <v>31</v>
      </c>
      <c r="V159" t="s">
        <v>32</v>
      </c>
      <c r="W159" t="s">
        <v>77</v>
      </c>
      <c r="X159" t="s">
        <v>109</v>
      </c>
    </row>
    <row r="160" spans="1:24" x14ac:dyDescent="0.25">
      <c r="A160">
        <v>190</v>
      </c>
      <c r="B160" t="s">
        <v>239</v>
      </c>
      <c r="C160" t="s">
        <v>21</v>
      </c>
      <c r="D160">
        <f t="shared" si="4"/>
        <v>25</v>
      </c>
      <c r="E160" t="s">
        <v>81</v>
      </c>
      <c r="F160" t="s">
        <v>23</v>
      </c>
      <c r="G160" t="s">
        <v>48</v>
      </c>
      <c r="H160" t="s">
        <v>25</v>
      </c>
      <c r="I160">
        <f>IF(J160&lt;&gt;"", VLOOKUP(J160, lookup!$A:$B, 2, FALSE), 0)</f>
        <v>1</v>
      </c>
      <c r="J160" t="s">
        <v>40</v>
      </c>
      <c r="K160" t="s">
        <v>27</v>
      </c>
      <c r="L160">
        <f t="shared" si="5"/>
        <v>0</v>
      </c>
      <c r="M160" t="s">
        <v>50</v>
      </c>
      <c r="O160" s="5">
        <f>IF(P160&lt;&gt;"", VLOOKUP(P160, lookup!$A:$B, 2, FALSE), 0)</f>
        <v>0</v>
      </c>
      <c r="Q160" t="s">
        <v>50</v>
      </c>
      <c r="R160" t="s">
        <v>30</v>
      </c>
      <c r="T160" t="s">
        <v>76</v>
      </c>
      <c r="V160" t="s">
        <v>72</v>
      </c>
      <c r="W160" t="s">
        <v>62</v>
      </c>
      <c r="X160" t="s">
        <v>53</v>
      </c>
    </row>
    <row r="161" spans="1:24" x14ac:dyDescent="0.25">
      <c r="A161">
        <v>191</v>
      </c>
      <c r="B161" t="s">
        <v>240</v>
      </c>
      <c r="C161" t="s">
        <v>21</v>
      </c>
      <c r="D161">
        <f t="shared" si="4"/>
        <v>18</v>
      </c>
      <c r="E161" t="s">
        <v>141</v>
      </c>
      <c r="F161" t="s">
        <v>23</v>
      </c>
      <c r="G161" t="s">
        <v>24</v>
      </c>
      <c r="H161" t="s">
        <v>25</v>
      </c>
      <c r="I161">
        <f>IF(J161&lt;&gt;"", VLOOKUP(J161, lookup!$A:$B, 2, FALSE), 0)</f>
        <v>1</v>
      </c>
      <c r="J161" t="s">
        <v>40</v>
      </c>
      <c r="K161" t="s">
        <v>51</v>
      </c>
      <c r="L161">
        <f t="shared" si="5"/>
        <v>0</v>
      </c>
      <c r="M161" t="s">
        <v>50</v>
      </c>
      <c r="O161" s="5">
        <f>IF(P161&lt;&gt;"", VLOOKUP(P161, lookup!$A:$B, 2, FALSE), 0)</f>
        <v>0</v>
      </c>
      <c r="Q161" t="s">
        <v>50</v>
      </c>
      <c r="R161" t="s">
        <v>66</v>
      </c>
      <c r="T161" t="s">
        <v>76</v>
      </c>
      <c r="V161" t="s">
        <v>72</v>
      </c>
      <c r="W161" t="s">
        <v>73</v>
      </c>
      <c r="X161" t="s">
        <v>74</v>
      </c>
    </row>
    <row r="162" spans="1:24" x14ac:dyDescent="0.25">
      <c r="A162">
        <v>192</v>
      </c>
      <c r="B162" t="s">
        <v>241</v>
      </c>
      <c r="C162" t="s">
        <v>21</v>
      </c>
      <c r="D162">
        <f t="shared" si="4"/>
        <v>25</v>
      </c>
      <c r="E162" t="s">
        <v>81</v>
      </c>
      <c r="F162" t="s">
        <v>23</v>
      </c>
      <c r="G162" t="s">
        <v>48</v>
      </c>
      <c r="H162" t="s">
        <v>25</v>
      </c>
      <c r="I162">
        <f>IF(J162&lt;&gt;"", VLOOKUP(J162, lookup!$A:$B, 2, FALSE), 0)</f>
        <v>2</v>
      </c>
      <c r="J162" t="s">
        <v>29</v>
      </c>
      <c r="K162" t="s">
        <v>39</v>
      </c>
      <c r="L162">
        <f t="shared" si="5"/>
        <v>1</v>
      </c>
      <c r="M162" t="s">
        <v>25</v>
      </c>
      <c r="N162" t="s">
        <v>119</v>
      </c>
      <c r="O162" s="5">
        <f>IF(P162&lt;&gt;"", VLOOKUP(P162, lookup!$A:$B, 2, FALSE), 0)</f>
        <v>3</v>
      </c>
      <c r="P162" t="s">
        <v>26</v>
      </c>
      <c r="Q162" t="s">
        <v>50</v>
      </c>
      <c r="R162" t="s">
        <v>30</v>
      </c>
      <c r="T162" t="s">
        <v>76</v>
      </c>
      <c r="V162" t="s">
        <v>44</v>
      </c>
      <c r="W162" t="s">
        <v>73</v>
      </c>
      <c r="X162" t="s">
        <v>34</v>
      </c>
    </row>
    <row r="163" spans="1:24" x14ac:dyDescent="0.25">
      <c r="A163">
        <v>193</v>
      </c>
      <c r="B163" t="s">
        <v>242</v>
      </c>
      <c r="C163" t="s">
        <v>21</v>
      </c>
      <c r="D163">
        <f t="shared" si="4"/>
        <v>45</v>
      </c>
      <c r="E163" t="s">
        <v>22</v>
      </c>
      <c r="F163" t="s">
        <v>65</v>
      </c>
      <c r="G163" t="s">
        <v>83</v>
      </c>
      <c r="H163" t="s">
        <v>25</v>
      </c>
      <c r="I163">
        <f>IF(J163&lt;&gt;"", VLOOKUP(J163, lookup!$A:$B, 2, FALSE), 0)</f>
        <v>5</v>
      </c>
      <c r="J163" t="s">
        <v>38</v>
      </c>
      <c r="K163" t="s">
        <v>39</v>
      </c>
      <c r="L163">
        <f t="shared" si="5"/>
        <v>0</v>
      </c>
      <c r="M163" t="s">
        <v>50</v>
      </c>
      <c r="O163" s="5">
        <f>IF(P163&lt;&gt;"", VLOOKUP(P163, lookup!$A:$B, 2, FALSE), 0)</f>
        <v>0</v>
      </c>
      <c r="Q163" t="s">
        <v>25</v>
      </c>
      <c r="R163" t="s">
        <v>30</v>
      </c>
      <c r="T163" t="s">
        <v>31</v>
      </c>
      <c r="V163" t="s">
        <v>56</v>
      </c>
      <c r="W163" t="s">
        <v>33</v>
      </c>
      <c r="X163" t="s">
        <v>109</v>
      </c>
    </row>
    <row r="164" spans="1:24" x14ac:dyDescent="0.25">
      <c r="A164">
        <v>194</v>
      </c>
      <c r="B164" t="s">
        <v>243</v>
      </c>
      <c r="C164" t="s">
        <v>21</v>
      </c>
      <c r="D164">
        <f t="shared" si="4"/>
        <v>18</v>
      </c>
      <c r="E164" t="s">
        <v>141</v>
      </c>
      <c r="F164" t="s">
        <v>23</v>
      </c>
      <c r="G164" t="s">
        <v>83</v>
      </c>
      <c r="H164" t="s">
        <v>50</v>
      </c>
      <c r="I164">
        <f>IF(J164&lt;&gt;"", VLOOKUP(J164, lookup!$A:$B, 2, FALSE), 0)</f>
        <v>0</v>
      </c>
      <c r="L164">
        <f t="shared" si="5"/>
        <v>0</v>
      </c>
      <c r="M164" t="s">
        <v>50</v>
      </c>
      <c r="O164" s="5">
        <f>IF(P164&lt;&gt;"", VLOOKUP(P164, lookup!$A:$B, 2, FALSE), 0)</f>
        <v>0</v>
      </c>
      <c r="Q164" t="s">
        <v>50</v>
      </c>
      <c r="R164" t="s">
        <v>30</v>
      </c>
      <c r="T164" t="s">
        <v>31</v>
      </c>
      <c r="V164" t="s">
        <v>72</v>
      </c>
      <c r="W164" t="s">
        <v>57</v>
      </c>
      <c r="X164" t="s">
        <v>34</v>
      </c>
    </row>
    <row r="165" spans="1:24" x14ac:dyDescent="0.25">
      <c r="A165">
        <v>195</v>
      </c>
      <c r="B165" t="s">
        <v>244</v>
      </c>
      <c r="C165" t="s">
        <v>21</v>
      </c>
      <c r="D165">
        <f t="shared" si="4"/>
        <v>18</v>
      </c>
      <c r="E165" t="s">
        <v>141</v>
      </c>
      <c r="F165" t="s">
        <v>23</v>
      </c>
      <c r="G165" t="s">
        <v>83</v>
      </c>
      <c r="H165" t="s">
        <v>25</v>
      </c>
      <c r="I165">
        <f>IF(J165&lt;&gt;"", VLOOKUP(J165, lookup!$A:$B, 2, FALSE), 0)</f>
        <v>2</v>
      </c>
      <c r="J165" t="s">
        <v>29</v>
      </c>
      <c r="K165" t="s">
        <v>27</v>
      </c>
      <c r="L165">
        <f t="shared" si="5"/>
        <v>0</v>
      </c>
      <c r="M165" t="s">
        <v>50</v>
      </c>
      <c r="O165" s="5">
        <f>IF(P165&lt;&gt;"", VLOOKUP(P165, lookup!$A:$B, 2, FALSE), 0)</f>
        <v>0</v>
      </c>
      <c r="Q165" t="s">
        <v>50</v>
      </c>
      <c r="R165" t="s">
        <v>30</v>
      </c>
      <c r="T165" t="s">
        <v>52</v>
      </c>
      <c r="V165" t="s">
        <v>41</v>
      </c>
      <c r="W165" t="s">
        <v>57</v>
      </c>
      <c r="X165" t="s">
        <v>34</v>
      </c>
    </row>
    <row r="166" spans="1:24" x14ac:dyDescent="0.25">
      <c r="A166">
        <v>196</v>
      </c>
      <c r="B166" t="s">
        <v>245</v>
      </c>
      <c r="C166" t="s">
        <v>21</v>
      </c>
      <c r="D166">
        <f t="shared" si="4"/>
        <v>18</v>
      </c>
      <c r="E166" t="s">
        <v>141</v>
      </c>
      <c r="F166" t="s">
        <v>23</v>
      </c>
      <c r="G166" t="s">
        <v>37</v>
      </c>
      <c r="H166" t="s">
        <v>50</v>
      </c>
      <c r="I166">
        <f>IF(J166&lt;&gt;"", VLOOKUP(J166, lookup!$A:$B, 2, FALSE), 0)</f>
        <v>0</v>
      </c>
      <c r="L166">
        <f t="shared" si="5"/>
        <v>0</v>
      </c>
      <c r="M166" t="s">
        <v>50</v>
      </c>
      <c r="O166" s="5">
        <f>IF(P166&lt;&gt;"", VLOOKUP(P166, lookup!$A:$B, 2, FALSE), 0)</f>
        <v>0</v>
      </c>
      <c r="Q166" t="s">
        <v>50</v>
      </c>
      <c r="R166" t="s">
        <v>30</v>
      </c>
      <c r="T166" t="s">
        <v>52</v>
      </c>
      <c r="V166" t="s">
        <v>72</v>
      </c>
      <c r="W166" t="s">
        <v>42</v>
      </c>
      <c r="X166" t="s">
        <v>34</v>
      </c>
    </row>
    <row r="167" spans="1:24" x14ac:dyDescent="0.25">
      <c r="A167">
        <v>197</v>
      </c>
      <c r="B167" t="s">
        <v>246</v>
      </c>
      <c r="C167" t="s">
        <v>21</v>
      </c>
      <c r="D167">
        <f t="shared" si="4"/>
        <v>25</v>
      </c>
      <c r="E167" t="s">
        <v>81</v>
      </c>
      <c r="F167" t="s">
        <v>23</v>
      </c>
      <c r="G167" t="s">
        <v>48</v>
      </c>
      <c r="H167" t="s">
        <v>25</v>
      </c>
      <c r="I167">
        <f>IF(J167&lt;&gt;"", VLOOKUP(J167, lookup!$A:$B, 2, FALSE), 0)</f>
        <v>2</v>
      </c>
      <c r="J167" t="s">
        <v>29</v>
      </c>
      <c r="K167" t="s">
        <v>55</v>
      </c>
      <c r="L167">
        <f t="shared" si="5"/>
        <v>1</v>
      </c>
      <c r="M167" t="s">
        <v>25</v>
      </c>
      <c r="N167" t="s">
        <v>119</v>
      </c>
      <c r="O167" s="5">
        <f>IF(P167&lt;&gt;"", VLOOKUP(P167, lookup!$A:$B, 2, FALSE), 0)</f>
        <v>2</v>
      </c>
      <c r="P167" t="s">
        <v>29</v>
      </c>
      <c r="Q167" t="s">
        <v>51</v>
      </c>
      <c r="R167" t="s">
        <v>61</v>
      </c>
      <c r="T167" t="s">
        <v>71</v>
      </c>
      <c r="V167" t="s">
        <v>79</v>
      </c>
      <c r="W167" t="s">
        <v>45</v>
      </c>
      <c r="X167" t="s">
        <v>34</v>
      </c>
    </row>
    <row r="168" spans="1:24" x14ac:dyDescent="0.25">
      <c r="A168">
        <v>198</v>
      </c>
      <c r="B168" t="s">
        <v>247</v>
      </c>
      <c r="C168" t="s">
        <v>21</v>
      </c>
      <c r="D168">
        <f t="shared" si="4"/>
        <v>25</v>
      </c>
      <c r="E168" t="s">
        <v>81</v>
      </c>
      <c r="F168" t="s">
        <v>23</v>
      </c>
      <c r="G168" t="s">
        <v>37</v>
      </c>
      <c r="H168" t="s">
        <v>25</v>
      </c>
      <c r="I168">
        <f>IF(J168&lt;&gt;"", VLOOKUP(J168, lookup!$A:$B, 2, FALSE), 0)</f>
        <v>1</v>
      </c>
      <c r="J168" t="s">
        <v>40</v>
      </c>
      <c r="K168" t="s">
        <v>39</v>
      </c>
      <c r="L168">
        <f t="shared" si="5"/>
        <v>1</v>
      </c>
      <c r="M168" t="s">
        <v>25</v>
      </c>
      <c r="N168" t="s">
        <v>28</v>
      </c>
      <c r="O168" s="5">
        <f>IF(P168&lt;&gt;"", VLOOKUP(P168, lookup!$A:$B, 2, FALSE), 0)</f>
        <v>2</v>
      </c>
      <c r="P168" t="s">
        <v>29</v>
      </c>
      <c r="Q168" t="s">
        <v>50</v>
      </c>
      <c r="R168" t="s">
        <v>30</v>
      </c>
      <c r="T168" t="s">
        <v>31</v>
      </c>
      <c r="V168" t="s">
        <v>79</v>
      </c>
      <c r="W168" t="s">
        <v>62</v>
      </c>
      <c r="X168" t="s">
        <v>34</v>
      </c>
    </row>
    <row r="169" spans="1:24" x14ac:dyDescent="0.25">
      <c r="A169">
        <v>199</v>
      </c>
      <c r="B169" t="s">
        <v>248</v>
      </c>
      <c r="C169" t="s">
        <v>21</v>
      </c>
      <c r="D169">
        <f t="shared" si="4"/>
        <v>55</v>
      </c>
      <c r="E169" t="s">
        <v>36</v>
      </c>
      <c r="F169" t="s">
        <v>23</v>
      </c>
      <c r="G169" t="s">
        <v>83</v>
      </c>
      <c r="H169" t="s">
        <v>25</v>
      </c>
      <c r="I169">
        <f>IF(J169&lt;&gt;"", VLOOKUP(J169, lookup!$A:$B, 2, FALSE), 0)</f>
        <v>5</v>
      </c>
      <c r="J169" t="s">
        <v>38</v>
      </c>
      <c r="K169" t="s">
        <v>55</v>
      </c>
      <c r="L169">
        <f t="shared" si="5"/>
        <v>0</v>
      </c>
      <c r="M169" t="s">
        <v>50</v>
      </c>
      <c r="O169" s="5">
        <f>IF(P169&lt;&gt;"", VLOOKUP(P169, lookup!$A:$B, 2, FALSE), 0)</f>
        <v>0</v>
      </c>
      <c r="Q169" t="s">
        <v>25</v>
      </c>
      <c r="R169" t="s">
        <v>30</v>
      </c>
      <c r="T169" t="s">
        <v>76</v>
      </c>
      <c r="V169" t="s">
        <v>44</v>
      </c>
      <c r="W169" t="s">
        <v>73</v>
      </c>
      <c r="X169" t="s">
        <v>74</v>
      </c>
    </row>
    <row r="170" spans="1:24" x14ac:dyDescent="0.25">
      <c r="A170">
        <v>200</v>
      </c>
      <c r="B170" t="s">
        <v>249</v>
      </c>
      <c r="C170" t="s">
        <v>21</v>
      </c>
      <c r="D170">
        <f t="shared" si="4"/>
        <v>25</v>
      </c>
      <c r="E170" t="s">
        <v>81</v>
      </c>
      <c r="F170" t="s">
        <v>23</v>
      </c>
      <c r="G170" t="s">
        <v>83</v>
      </c>
      <c r="H170" t="s">
        <v>50</v>
      </c>
      <c r="I170">
        <f>IF(J170&lt;&gt;"", VLOOKUP(J170, lookup!$A:$B, 2, FALSE), 0)</f>
        <v>0</v>
      </c>
      <c r="L170">
        <f t="shared" si="5"/>
        <v>0</v>
      </c>
      <c r="M170" t="s">
        <v>50</v>
      </c>
      <c r="O170" s="5">
        <f>IF(P170&lt;&gt;"", VLOOKUP(P170, lookup!$A:$B, 2, FALSE), 0)</f>
        <v>0</v>
      </c>
      <c r="Q170" t="s">
        <v>50</v>
      </c>
      <c r="R170" t="s">
        <v>61</v>
      </c>
      <c r="T170" t="s">
        <v>31</v>
      </c>
      <c r="V170" t="s">
        <v>72</v>
      </c>
      <c r="W170" t="s">
        <v>73</v>
      </c>
      <c r="X170" t="s">
        <v>74</v>
      </c>
    </row>
    <row r="171" spans="1:24" x14ac:dyDescent="0.25">
      <c r="A171">
        <v>201</v>
      </c>
      <c r="B171" t="s">
        <v>250</v>
      </c>
      <c r="C171" t="s">
        <v>21</v>
      </c>
      <c r="D171">
        <f t="shared" si="4"/>
        <v>25</v>
      </c>
      <c r="E171" t="s">
        <v>81</v>
      </c>
      <c r="F171" t="s">
        <v>23</v>
      </c>
      <c r="G171" t="s">
        <v>83</v>
      </c>
      <c r="H171" t="s">
        <v>25</v>
      </c>
      <c r="I171">
        <f>IF(J171&lt;&gt;"", VLOOKUP(J171, lookup!$A:$B, 2, FALSE), 0)</f>
        <v>4</v>
      </c>
      <c r="J171" t="s">
        <v>49</v>
      </c>
      <c r="K171" t="s">
        <v>39</v>
      </c>
      <c r="L171">
        <f t="shared" si="5"/>
        <v>1</v>
      </c>
      <c r="M171" t="s">
        <v>25</v>
      </c>
      <c r="N171" t="s">
        <v>28</v>
      </c>
      <c r="O171" s="5">
        <f>IF(P171&lt;&gt;"", VLOOKUP(P171, lookup!$A:$B, 2, FALSE), 0)</f>
        <v>1</v>
      </c>
      <c r="P171" t="s">
        <v>40</v>
      </c>
      <c r="Q171" t="s">
        <v>51</v>
      </c>
      <c r="R171" t="s">
        <v>106</v>
      </c>
      <c r="T171" t="s">
        <v>31</v>
      </c>
      <c r="V171" t="s">
        <v>44</v>
      </c>
      <c r="W171" t="s">
        <v>45</v>
      </c>
      <c r="X171" t="s">
        <v>34</v>
      </c>
    </row>
    <row r="172" spans="1:24" x14ac:dyDescent="0.25">
      <c r="A172">
        <v>202</v>
      </c>
      <c r="B172" t="s">
        <v>251</v>
      </c>
      <c r="C172" t="s">
        <v>21</v>
      </c>
      <c r="D172">
        <f t="shared" si="4"/>
        <v>55</v>
      </c>
      <c r="E172" t="s">
        <v>36</v>
      </c>
      <c r="F172" t="s">
        <v>23</v>
      </c>
      <c r="G172" t="s">
        <v>24</v>
      </c>
      <c r="H172" t="s">
        <v>25</v>
      </c>
      <c r="I172">
        <f>IF(J172&lt;&gt;"", VLOOKUP(J172, lookup!$A:$B, 2, FALSE), 0)</f>
        <v>2</v>
      </c>
      <c r="J172" t="s">
        <v>29</v>
      </c>
      <c r="K172" t="s">
        <v>27</v>
      </c>
      <c r="L172">
        <f t="shared" si="5"/>
        <v>0</v>
      </c>
      <c r="M172" t="s">
        <v>50</v>
      </c>
      <c r="O172" s="5">
        <f>IF(P172&lt;&gt;"", VLOOKUP(P172, lookup!$A:$B, 2, FALSE), 0)</f>
        <v>0</v>
      </c>
      <c r="Q172" t="s">
        <v>50</v>
      </c>
      <c r="R172" t="s">
        <v>30</v>
      </c>
      <c r="T172" t="s">
        <v>52</v>
      </c>
      <c r="V172" t="s">
        <v>32</v>
      </c>
      <c r="W172" t="s">
        <v>42</v>
      </c>
      <c r="X172" t="s">
        <v>34</v>
      </c>
    </row>
    <row r="173" spans="1:24" x14ac:dyDescent="0.25">
      <c r="A173">
        <v>203</v>
      </c>
      <c r="B173" t="s">
        <v>252</v>
      </c>
      <c r="C173" t="s">
        <v>21</v>
      </c>
      <c r="D173">
        <f t="shared" si="4"/>
        <v>55</v>
      </c>
      <c r="E173" t="s">
        <v>36</v>
      </c>
      <c r="F173" t="s">
        <v>65</v>
      </c>
      <c r="G173" t="s">
        <v>83</v>
      </c>
      <c r="H173" t="s">
        <v>25</v>
      </c>
      <c r="I173">
        <f>IF(J173&lt;&gt;"", VLOOKUP(J173, lookup!$A:$B, 2, FALSE), 0)</f>
        <v>5</v>
      </c>
      <c r="J173" t="s">
        <v>38</v>
      </c>
      <c r="K173" t="s">
        <v>55</v>
      </c>
      <c r="L173">
        <f t="shared" si="5"/>
        <v>0</v>
      </c>
      <c r="M173" t="s">
        <v>50</v>
      </c>
      <c r="O173" s="5">
        <f>IF(P173&lt;&gt;"", VLOOKUP(P173, lookup!$A:$B, 2, FALSE), 0)</f>
        <v>0</v>
      </c>
      <c r="Q173" t="s">
        <v>25</v>
      </c>
      <c r="R173" t="s">
        <v>30</v>
      </c>
      <c r="T173" t="s">
        <v>31</v>
      </c>
      <c r="V173" t="s">
        <v>79</v>
      </c>
      <c r="W173" t="s">
        <v>45</v>
      </c>
      <c r="X173" t="s">
        <v>58</v>
      </c>
    </row>
    <row r="174" spans="1:24" x14ac:dyDescent="0.25">
      <c r="A174">
        <v>204</v>
      </c>
      <c r="B174" t="s">
        <v>253</v>
      </c>
      <c r="C174" t="s">
        <v>21</v>
      </c>
      <c r="D174">
        <f t="shared" si="4"/>
        <v>18</v>
      </c>
      <c r="E174" t="s">
        <v>141</v>
      </c>
      <c r="F174" t="s">
        <v>23</v>
      </c>
      <c r="G174" t="s">
        <v>48</v>
      </c>
      <c r="H174" t="s">
        <v>25</v>
      </c>
      <c r="I174">
        <f>IF(J174&lt;&gt;"", VLOOKUP(J174, lookup!$A:$B, 2, FALSE), 0)</f>
        <v>2</v>
      </c>
      <c r="J174" t="s">
        <v>29</v>
      </c>
      <c r="K174" t="s">
        <v>27</v>
      </c>
      <c r="L174">
        <f t="shared" si="5"/>
        <v>1</v>
      </c>
      <c r="M174" t="s">
        <v>25</v>
      </c>
      <c r="N174" t="s">
        <v>28</v>
      </c>
      <c r="O174" s="5">
        <f>IF(P174&lt;&gt;"", VLOOKUP(P174, lookup!$A:$B, 2, FALSE), 0)</f>
        <v>2</v>
      </c>
      <c r="P174" t="s">
        <v>29</v>
      </c>
      <c r="Q174" t="s">
        <v>25</v>
      </c>
      <c r="R174" t="s">
        <v>30</v>
      </c>
      <c r="T174" t="s">
        <v>76</v>
      </c>
      <c r="V174" t="s">
        <v>91</v>
      </c>
      <c r="W174" t="s">
        <v>33</v>
      </c>
      <c r="X174" t="s">
        <v>46</v>
      </c>
    </row>
    <row r="175" spans="1:24" x14ac:dyDescent="0.25">
      <c r="A175">
        <v>205</v>
      </c>
      <c r="B175" t="s">
        <v>254</v>
      </c>
      <c r="C175" t="s">
        <v>21</v>
      </c>
      <c r="D175">
        <f t="shared" si="4"/>
        <v>25</v>
      </c>
      <c r="E175" t="s">
        <v>81</v>
      </c>
      <c r="F175" t="s">
        <v>23</v>
      </c>
      <c r="G175" t="s">
        <v>37</v>
      </c>
      <c r="H175" t="s">
        <v>50</v>
      </c>
      <c r="I175">
        <f>IF(J175&lt;&gt;"", VLOOKUP(J175, lookup!$A:$B, 2, FALSE), 0)</f>
        <v>0</v>
      </c>
      <c r="L175">
        <f t="shared" si="5"/>
        <v>0</v>
      </c>
      <c r="M175" t="s">
        <v>50</v>
      </c>
      <c r="O175" s="5">
        <f>IF(P175&lt;&gt;"", VLOOKUP(P175, lookup!$A:$B, 2, FALSE), 0)</f>
        <v>0</v>
      </c>
      <c r="Q175" t="s">
        <v>50</v>
      </c>
      <c r="R175" t="s">
        <v>61</v>
      </c>
      <c r="T175" t="s">
        <v>76</v>
      </c>
      <c r="V175" t="s">
        <v>44</v>
      </c>
      <c r="W175" t="s">
        <v>57</v>
      </c>
      <c r="X175" t="s">
        <v>58</v>
      </c>
    </row>
    <row r="176" spans="1:24" x14ac:dyDescent="0.25">
      <c r="A176">
        <v>206</v>
      </c>
      <c r="B176" t="s">
        <v>255</v>
      </c>
      <c r="C176" t="s">
        <v>21</v>
      </c>
      <c r="D176">
        <f t="shared" si="4"/>
        <v>25</v>
      </c>
      <c r="E176" t="s">
        <v>81</v>
      </c>
      <c r="F176" t="s">
        <v>23</v>
      </c>
      <c r="G176" t="s">
        <v>37</v>
      </c>
      <c r="H176" t="s">
        <v>50</v>
      </c>
      <c r="I176">
        <f>IF(J176&lt;&gt;"", VLOOKUP(J176, lookup!$A:$B, 2, FALSE), 0)</f>
        <v>0</v>
      </c>
      <c r="L176">
        <f t="shared" si="5"/>
        <v>0</v>
      </c>
      <c r="M176" t="s">
        <v>50</v>
      </c>
      <c r="O176" s="5">
        <f>IF(P176&lt;&gt;"", VLOOKUP(P176, lookup!$A:$B, 2, FALSE), 0)</f>
        <v>0</v>
      </c>
      <c r="Q176" t="s">
        <v>50</v>
      </c>
      <c r="R176" t="s">
        <v>30</v>
      </c>
      <c r="T176" t="s">
        <v>71</v>
      </c>
      <c r="V176" t="s">
        <v>72</v>
      </c>
      <c r="W176" t="s">
        <v>73</v>
      </c>
      <c r="X176" t="s">
        <v>34</v>
      </c>
    </row>
    <row r="177" spans="1:24" x14ac:dyDescent="0.25">
      <c r="A177">
        <v>207</v>
      </c>
      <c r="B177" t="s">
        <v>256</v>
      </c>
      <c r="C177" t="s">
        <v>21</v>
      </c>
      <c r="D177">
        <f t="shared" si="4"/>
        <v>55</v>
      </c>
      <c r="E177" t="s">
        <v>36</v>
      </c>
      <c r="F177" t="s">
        <v>23</v>
      </c>
      <c r="G177" t="s">
        <v>83</v>
      </c>
      <c r="H177" t="s">
        <v>50</v>
      </c>
      <c r="I177">
        <f>IF(J177&lt;&gt;"", VLOOKUP(J177, lookup!$A:$B, 2, FALSE), 0)</f>
        <v>0</v>
      </c>
      <c r="L177">
        <f t="shared" si="5"/>
        <v>0</v>
      </c>
      <c r="M177" t="s">
        <v>50</v>
      </c>
      <c r="O177" s="5">
        <f>IF(P177&lt;&gt;"", VLOOKUP(P177, lookup!$A:$B, 2, FALSE), 0)</f>
        <v>0</v>
      </c>
      <c r="Q177" t="s">
        <v>50</v>
      </c>
      <c r="R177" t="s">
        <v>138</v>
      </c>
      <c r="S177" t="s">
        <v>257</v>
      </c>
      <c r="T177" t="s">
        <v>31</v>
      </c>
      <c r="V177" t="s">
        <v>32</v>
      </c>
      <c r="W177" t="s">
        <v>73</v>
      </c>
      <c r="X177" t="s">
        <v>109</v>
      </c>
    </row>
    <row r="178" spans="1:24" x14ac:dyDescent="0.25">
      <c r="A178">
        <v>208</v>
      </c>
      <c r="B178" t="s">
        <v>258</v>
      </c>
      <c r="C178" t="s">
        <v>21</v>
      </c>
      <c r="D178">
        <f t="shared" si="4"/>
        <v>25</v>
      </c>
      <c r="E178" t="s">
        <v>81</v>
      </c>
      <c r="F178" t="s">
        <v>23</v>
      </c>
      <c r="G178" t="s">
        <v>24</v>
      </c>
      <c r="H178" t="s">
        <v>25</v>
      </c>
      <c r="I178">
        <f>IF(J178&lt;&gt;"", VLOOKUP(J178, lookup!$A:$B, 2, FALSE), 0)</f>
        <v>1</v>
      </c>
      <c r="J178" t="s">
        <v>40</v>
      </c>
      <c r="K178" t="s">
        <v>39</v>
      </c>
      <c r="L178">
        <f t="shared" si="5"/>
        <v>0</v>
      </c>
      <c r="M178" t="s">
        <v>50</v>
      </c>
      <c r="O178" s="5">
        <f>IF(P178&lt;&gt;"", VLOOKUP(P178, lookup!$A:$B, 2, FALSE), 0)</f>
        <v>0</v>
      </c>
      <c r="Q178" t="s">
        <v>51</v>
      </c>
      <c r="R178" t="s">
        <v>30</v>
      </c>
      <c r="T178" t="s">
        <v>76</v>
      </c>
      <c r="V178" t="s">
        <v>72</v>
      </c>
      <c r="W178" t="s">
        <v>42</v>
      </c>
      <c r="X178" t="s">
        <v>53</v>
      </c>
    </row>
    <row r="179" spans="1:24" x14ac:dyDescent="0.25">
      <c r="A179">
        <v>209</v>
      </c>
      <c r="B179" t="s">
        <v>259</v>
      </c>
      <c r="C179" t="s">
        <v>21</v>
      </c>
      <c r="D179">
        <f t="shared" si="4"/>
        <v>55</v>
      </c>
      <c r="E179" t="s">
        <v>36</v>
      </c>
      <c r="F179" t="s">
        <v>23</v>
      </c>
      <c r="G179" t="s">
        <v>48</v>
      </c>
      <c r="H179" t="s">
        <v>25</v>
      </c>
      <c r="I179">
        <f>IF(J179&lt;&gt;"", VLOOKUP(J179, lookup!$A:$B, 2, FALSE), 0)</f>
        <v>4</v>
      </c>
      <c r="J179" t="s">
        <v>49</v>
      </c>
      <c r="K179" t="s">
        <v>55</v>
      </c>
      <c r="L179">
        <f t="shared" si="5"/>
        <v>0</v>
      </c>
      <c r="M179" t="s">
        <v>50</v>
      </c>
      <c r="O179" s="5">
        <f>IF(P179&lt;&gt;"", VLOOKUP(P179, lookup!$A:$B, 2, FALSE), 0)</f>
        <v>0</v>
      </c>
      <c r="Q179" t="s">
        <v>51</v>
      </c>
      <c r="R179" t="s">
        <v>106</v>
      </c>
      <c r="T179" t="s">
        <v>31</v>
      </c>
      <c r="V179" t="s">
        <v>32</v>
      </c>
      <c r="W179" t="s">
        <v>73</v>
      </c>
      <c r="X179" t="s">
        <v>34</v>
      </c>
    </row>
    <row r="180" spans="1:24" x14ac:dyDescent="0.25">
      <c r="A180">
        <v>210</v>
      </c>
      <c r="B180" t="s">
        <v>260</v>
      </c>
      <c r="C180" t="s">
        <v>21</v>
      </c>
      <c r="D180">
        <f t="shared" si="4"/>
        <v>18</v>
      </c>
      <c r="E180" t="s">
        <v>141</v>
      </c>
      <c r="F180" t="s">
        <v>23</v>
      </c>
      <c r="G180" t="s">
        <v>83</v>
      </c>
      <c r="H180" t="s">
        <v>50</v>
      </c>
      <c r="I180">
        <f>IF(J180&lt;&gt;"", VLOOKUP(J180, lookup!$A:$B, 2, FALSE), 0)</f>
        <v>0</v>
      </c>
      <c r="L180">
        <f t="shared" si="5"/>
        <v>0</v>
      </c>
      <c r="M180" t="s">
        <v>50</v>
      </c>
      <c r="O180" s="5">
        <f>IF(P180&lt;&gt;"", VLOOKUP(P180, lookup!$A:$B, 2, FALSE), 0)</f>
        <v>0</v>
      </c>
      <c r="Q180" t="s">
        <v>50</v>
      </c>
      <c r="R180" t="s">
        <v>61</v>
      </c>
      <c r="T180" t="s">
        <v>76</v>
      </c>
      <c r="V180" t="s">
        <v>79</v>
      </c>
      <c r="W180" t="s">
        <v>42</v>
      </c>
      <c r="X180" t="s">
        <v>58</v>
      </c>
    </row>
    <row r="181" spans="1:24" x14ac:dyDescent="0.25">
      <c r="A181">
        <v>211</v>
      </c>
      <c r="B181" t="s">
        <v>261</v>
      </c>
      <c r="C181" t="s">
        <v>21</v>
      </c>
      <c r="D181">
        <f t="shared" si="4"/>
        <v>45</v>
      </c>
      <c r="E181" t="s">
        <v>22</v>
      </c>
      <c r="F181" t="s">
        <v>23</v>
      </c>
      <c r="G181" t="s">
        <v>48</v>
      </c>
      <c r="H181" t="s">
        <v>50</v>
      </c>
      <c r="I181">
        <f>IF(J181&lt;&gt;"", VLOOKUP(J181, lookup!$A:$B, 2, FALSE), 0)</f>
        <v>0</v>
      </c>
      <c r="L181">
        <f t="shared" si="5"/>
        <v>1</v>
      </c>
      <c r="M181" t="s">
        <v>25</v>
      </c>
      <c r="O181" s="5">
        <f>IF(P181&lt;&gt;"", VLOOKUP(P181, lookup!$A:$B, 2, FALSE), 0)</f>
        <v>1</v>
      </c>
      <c r="P181" t="s">
        <v>40</v>
      </c>
      <c r="Q181" t="s">
        <v>50</v>
      </c>
      <c r="R181" t="s">
        <v>30</v>
      </c>
      <c r="T181" t="s">
        <v>76</v>
      </c>
      <c r="V181" t="s">
        <v>44</v>
      </c>
      <c r="W181" t="s">
        <v>73</v>
      </c>
      <c r="X181" t="s">
        <v>46</v>
      </c>
    </row>
    <row r="182" spans="1:24" x14ac:dyDescent="0.25">
      <c r="A182">
        <v>212</v>
      </c>
      <c r="B182" t="s">
        <v>262</v>
      </c>
      <c r="C182" t="s">
        <v>21</v>
      </c>
      <c r="D182">
        <f t="shared" si="4"/>
        <v>25</v>
      </c>
      <c r="E182" t="s">
        <v>81</v>
      </c>
      <c r="F182" t="s">
        <v>23</v>
      </c>
      <c r="G182" t="s">
        <v>83</v>
      </c>
      <c r="H182" t="s">
        <v>25</v>
      </c>
      <c r="I182">
        <f>IF(J182&lt;&gt;"", VLOOKUP(J182, lookup!$A:$B, 2, FALSE), 0)</f>
        <v>2</v>
      </c>
      <c r="J182" t="s">
        <v>29</v>
      </c>
      <c r="K182" t="s">
        <v>39</v>
      </c>
      <c r="L182">
        <f t="shared" si="5"/>
        <v>1</v>
      </c>
      <c r="M182" t="s">
        <v>25</v>
      </c>
      <c r="N182" t="s">
        <v>28</v>
      </c>
      <c r="O182" s="5">
        <f>IF(P182&lt;&gt;"", VLOOKUP(P182, lookup!$A:$B, 2, FALSE), 0)</f>
        <v>3</v>
      </c>
      <c r="P182" t="s">
        <v>26</v>
      </c>
      <c r="Q182" t="s">
        <v>25</v>
      </c>
      <c r="R182" t="s">
        <v>30</v>
      </c>
      <c r="T182" t="s">
        <v>31</v>
      </c>
      <c r="V182" t="s">
        <v>44</v>
      </c>
      <c r="W182" t="s">
        <v>42</v>
      </c>
      <c r="X182" t="s">
        <v>58</v>
      </c>
    </row>
    <row r="183" spans="1:24" x14ac:dyDescent="0.25">
      <c r="A183">
        <v>213</v>
      </c>
      <c r="B183" t="s">
        <v>263</v>
      </c>
      <c r="C183" t="s">
        <v>21</v>
      </c>
      <c r="D183">
        <f t="shared" si="4"/>
        <v>55</v>
      </c>
      <c r="E183" t="s">
        <v>36</v>
      </c>
      <c r="F183" t="s">
        <v>65</v>
      </c>
      <c r="G183" t="s">
        <v>37</v>
      </c>
      <c r="H183" t="s">
        <v>50</v>
      </c>
      <c r="I183">
        <f>IF(J183&lt;&gt;"", VLOOKUP(J183, lookup!$A:$B, 2, FALSE), 0)</f>
        <v>0</v>
      </c>
      <c r="L183">
        <f t="shared" si="5"/>
        <v>0</v>
      </c>
      <c r="M183" t="s">
        <v>50</v>
      </c>
      <c r="O183" s="5">
        <f>IF(P183&lt;&gt;"", VLOOKUP(P183, lookup!$A:$B, 2, FALSE), 0)</f>
        <v>0</v>
      </c>
      <c r="Q183" t="s">
        <v>50</v>
      </c>
      <c r="R183" t="s">
        <v>30</v>
      </c>
      <c r="T183" t="s">
        <v>31</v>
      </c>
      <c r="V183" t="s">
        <v>32</v>
      </c>
      <c r="W183" t="s">
        <v>42</v>
      </c>
      <c r="X183" t="s">
        <v>34</v>
      </c>
    </row>
    <row r="184" spans="1:24" x14ac:dyDescent="0.25">
      <c r="A184">
        <v>214</v>
      </c>
      <c r="B184" t="s">
        <v>264</v>
      </c>
      <c r="C184" t="s">
        <v>21</v>
      </c>
      <c r="D184">
        <f t="shared" si="4"/>
        <v>25</v>
      </c>
      <c r="E184" t="s">
        <v>81</v>
      </c>
      <c r="F184" t="s">
        <v>23</v>
      </c>
      <c r="G184" t="s">
        <v>48</v>
      </c>
      <c r="H184" t="s">
        <v>25</v>
      </c>
      <c r="I184">
        <f>IF(J184&lt;&gt;"", VLOOKUP(J184, lookup!$A:$B, 2, FALSE), 0)</f>
        <v>2</v>
      </c>
      <c r="J184" t="s">
        <v>29</v>
      </c>
      <c r="K184" t="s">
        <v>55</v>
      </c>
      <c r="L184">
        <f t="shared" si="5"/>
        <v>1</v>
      </c>
      <c r="M184" t="s">
        <v>25</v>
      </c>
      <c r="N184" t="s">
        <v>28</v>
      </c>
      <c r="O184" s="5">
        <f>IF(P184&lt;&gt;"", VLOOKUP(P184, lookup!$A:$B, 2, FALSE), 0)</f>
        <v>1</v>
      </c>
      <c r="P184" t="s">
        <v>40</v>
      </c>
      <c r="Q184" t="s">
        <v>50</v>
      </c>
      <c r="R184" t="s">
        <v>30</v>
      </c>
      <c r="T184" t="s">
        <v>31</v>
      </c>
      <c r="V184" t="s">
        <v>32</v>
      </c>
      <c r="W184" t="s">
        <v>57</v>
      </c>
      <c r="X184" t="s">
        <v>46</v>
      </c>
    </row>
    <row r="185" spans="1:24" x14ac:dyDescent="0.25">
      <c r="A185">
        <v>215</v>
      </c>
      <c r="B185" t="s">
        <v>265</v>
      </c>
      <c r="C185" t="s">
        <v>21</v>
      </c>
      <c r="D185">
        <f t="shared" si="4"/>
        <v>25</v>
      </c>
      <c r="E185" t="s">
        <v>81</v>
      </c>
      <c r="F185" t="s">
        <v>23</v>
      </c>
      <c r="G185" t="s">
        <v>24</v>
      </c>
      <c r="H185" t="s">
        <v>25</v>
      </c>
      <c r="I185">
        <f>IF(J185&lt;&gt;"", VLOOKUP(J185, lookup!$A:$B, 2, FALSE), 0)</f>
        <v>3</v>
      </c>
      <c r="J185" t="s">
        <v>26</v>
      </c>
      <c r="K185" t="s">
        <v>55</v>
      </c>
      <c r="L185">
        <f t="shared" si="5"/>
        <v>0</v>
      </c>
      <c r="M185" t="s">
        <v>50</v>
      </c>
      <c r="O185" s="5">
        <f>IF(P185&lt;&gt;"", VLOOKUP(P185, lookup!$A:$B, 2, FALSE), 0)</f>
        <v>0</v>
      </c>
      <c r="Q185" t="s">
        <v>51</v>
      </c>
      <c r="R185" t="s">
        <v>120</v>
      </c>
      <c r="T185" t="s">
        <v>76</v>
      </c>
      <c r="V185" t="s">
        <v>44</v>
      </c>
      <c r="W185" t="s">
        <v>73</v>
      </c>
      <c r="X185" t="s">
        <v>34</v>
      </c>
    </row>
    <row r="186" spans="1:24" x14ac:dyDescent="0.25">
      <c r="A186">
        <v>216</v>
      </c>
      <c r="B186" t="s">
        <v>266</v>
      </c>
      <c r="C186" t="s">
        <v>21</v>
      </c>
      <c r="D186">
        <f t="shared" si="4"/>
        <v>45</v>
      </c>
      <c r="E186" t="s">
        <v>22</v>
      </c>
      <c r="F186" t="s">
        <v>23</v>
      </c>
      <c r="G186" t="s">
        <v>24</v>
      </c>
      <c r="H186" t="s">
        <v>50</v>
      </c>
      <c r="I186">
        <f>IF(J186&lt;&gt;"", VLOOKUP(J186, lookup!$A:$B, 2, FALSE), 0)</f>
        <v>0</v>
      </c>
      <c r="L186">
        <f t="shared" si="5"/>
        <v>0</v>
      </c>
      <c r="M186" t="s">
        <v>50</v>
      </c>
      <c r="O186" s="5">
        <f>IF(P186&lt;&gt;"", VLOOKUP(P186, lookup!$A:$B, 2, FALSE), 0)</f>
        <v>0</v>
      </c>
      <c r="Q186" t="s">
        <v>50</v>
      </c>
      <c r="R186" t="s">
        <v>30</v>
      </c>
      <c r="T186" t="s">
        <v>31</v>
      </c>
      <c r="V186" t="s">
        <v>72</v>
      </c>
      <c r="W186" t="s">
        <v>73</v>
      </c>
      <c r="X186" t="s">
        <v>74</v>
      </c>
    </row>
    <row r="187" spans="1:24" x14ac:dyDescent="0.25">
      <c r="A187">
        <v>218</v>
      </c>
      <c r="B187" t="s">
        <v>267</v>
      </c>
      <c r="C187" t="s">
        <v>21</v>
      </c>
      <c r="D187">
        <f t="shared" si="4"/>
        <v>25</v>
      </c>
      <c r="E187" t="s">
        <v>81</v>
      </c>
      <c r="F187" t="s">
        <v>23</v>
      </c>
      <c r="G187" t="s">
        <v>24</v>
      </c>
      <c r="H187" t="s">
        <v>25</v>
      </c>
      <c r="I187">
        <f>IF(J187&lt;&gt;"", VLOOKUP(J187, lookup!$A:$B, 2, FALSE), 0)</f>
        <v>2</v>
      </c>
      <c r="J187" t="s">
        <v>29</v>
      </c>
      <c r="K187" t="s">
        <v>39</v>
      </c>
      <c r="L187">
        <f t="shared" si="5"/>
        <v>1</v>
      </c>
      <c r="M187" t="s">
        <v>25</v>
      </c>
      <c r="N187" t="s">
        <v>68</v>
      </c>
      <c r="O187" s="5">
        <f>IF(P187&lt;&gt;"", VLOOKUP(P187, lookup!$A:$B, 2, FALSE), 0)</f>
        <v>1</v>
      </c>
      <c r="P187" t="s">
        <v>40</v>
      </c>
      <c r="Q187" t="s">
        <v>50</v>
      </c>
      <c r="R187" t="s">
        <v>30</v>
      </c>
      <c r="T187" t="s">
        <v>76</v>
      </c>
      <c r="V187" t="s">
        <v>44</v>
      </c>
      <c r="W187" t="s">
        <v>57</v>
      </c>
      <c r="X187" t="s">
        <v>34</v>
      </c>
    </row>
    <row r="188" spans="1:24" x14ac:dyDescent="0.25">
      <c r="A188">
        <v>219</v>
      </c>
      <c r="B188" t="s">
        <v>268</v>
      </c>
      <c r="C188" t="s">
        <v>21</v>
      </c>
      <c r="D188">
        <f t="shared" si="4"/>
        <v>25</v>
      </c>
      <c r="E188" t="s">
        <v>81</v>
      </c>
      <c r="F188" t="s">
        <v>23</v>
      </c>
      <c r="G188" t="s">
        <v>24</v>
      </c>
      <c r="H188" t="s">
        <v>50</v>
      </c>
      <c r="I188">
        <f>IF(J188&lt;&gt;"", VLOOKUP(J188, lookup!$A:$B, 2, FALSE), 0)</f>
        <v>0</v>
      </c>
      <c r="L188">
        <f t="shared" si="5"/>
        <v>0</v>
      </c>
      <c r="M188" t="s">
        <v>50</v>
      </c>
      <c r="O188" s="5">
        <f>IF(P188&lt;&gt;"", VLOOKUP(P188, lookup!$A:$B, 2, FALSE), 0)</f>
        <v>0</v>
      </c>
      <c r="Q188" t="s">
        <v>50</v>
      </c>
      <c r="R188" t="s">
        <v>30</v>
      </c>
      <c r="T188" t="s">
        <v>76</v>
      </c>
      <c r="V188" t="s">
        <v>72</v>
      </c>
      <c r="W188" t="s">
        <v>73</v>
      </c>
      <c r="X188" t="s">
        <v>53</v>
      </c>
    </row>
    <row r="189" spans="1:24" x14ac:dyDescent="0.25">
      <c r="A189">
        <v>220</v>
      </c>
      <c r="B189" t="s">
        <v>269</v>
      </c>
      <c r="C189" t="s">
        <v>21</v>
      </c>
      <c r="D189">
        <f t="shared" si="4"/>
        <v>25</v>
      </c>
      <c r="E189" t="s">
        <v>81</v>
      </c>
      <c r="F189" t="s">
        <v>23</v>
      </c>
      <c r="G189" t="s">
        <v>37</v>
      </c>
      <c r="H189" t="s">
        <v>25</v>
      </c>
      <c r="I189">
        <f>IF(J189&lt;&gt;"", VLOOKUP(J189, lookup!$A:$B, 2, FALSE), 0)</f>
        <v>3</v>
      </c>
      <c r="J189" t="s">
        <v>26</v>
      </c>
      <c r="K189" t="s">
        <v>39</v>
      </c>
      <c r="L189">
        <f t="shared" si="5"/>
        <v>0</v>
      </c>
      <c r="M189" t="s">
        <v>50</v>
      </c>
      <c r="O189" s="5">
        <f>IF(P189&lt;&gt;"", VLOOKUP(P189, lookup!$A:$B, 2, FALSE), 0)</f>
        <v>0</v>
      </c>
      <c r="Q189" t="s">
        <v>50</v>
      </c>
      <c r="R189" t="s">
        <v>30</v>
      </c>
      <c r="T189" t="s">
        <v>31</v>
      </c>
      <c r="V189" t="s">
        <v>44</v>
      </c>
      <c r="W189" t="s">
        <v>77</v>
      </c>
      <c r="X189" t="s">
        <v>34</v>
      </c>
    </row>
    <row r="190" spans="1:24" x14ac:dyDescent="0.25">
      <c r="A190">
        <v>222</v>
      </c>
      <c r="B190" t="s">
        <v>270</v>
      </c>
      <c r="C190" t="s">
        <v>21</v>
      </c>
      <c r="D190">
        <f t="shared" si="4"/>
        <v>45</v>
      </c>
      <c r="E190" t="s">
        <v>22</v>
      </c>
      <c r="F190" t="s">
        <v>65</v>
      </c>
      <c r="G190" t="s">
        <v>24</v>
      </c>
      <c r="H190" t="s">
        <v>25</v>
      </c>
      <c r="I190">
        <f>IF(J190&lt;&gt;"", VLOOKUP(J190, lookup!$A:$B, 2, FALSE), 0)</f>
        <v>2</v>
      </c>
      <c r="J190" t="s">
        <v>29</v>
      </c>
      <c r="K190" t="s">
        <v>55</v>
      </c>
      <c r="L190">
        <f t="shared" si="5"/>
        <v>1</v>
      </c>
      <c r="M190" t="s">
        <v>25</v>
      </c>
      <c r="N190" t="s">
        <v>28</v>
      </c>
      <c r="O190" s="5">
        <f>IF(P190&lt;&gt;"", VLOOKUP(P190, lookup!$A:$B, 2, FALSE), 0)</f>
        <v>1</v>
      </c>
      <c r="P190" t="s">
        <v>40</v>
      </c>
      <c r="Q190" t="s">
        <v>51</v>
      </c>
      <c r="R190" t="s">
        <v>30</v>
      </c>
      <c r="T190" t="s">
        <v>31</v>
      </c>
      <c r="V190" t="s">
        <v>32</v>
      </c>
      <c r="W190" t="s">
        <v>62</v>
      </c>
      <c r="X190" t="s">
        <v>34</v>
      </c>
    </row>
    <row r="191" spans="1:24" x14ac:dyDescent="0.25">
      <c r="A191">
        <v>223</v>
      </c>
      <c r="B191" t="s">
        <v>271</v>
      </c>
      <c r="C191" t="s">
        <v>21</v>
      </c>
      <c r="D191">
        <f t="shared" si="4"/>
        <v>55</v>
      </c>
      <c r="E191" t="s">
        <v>36</v>
      </c>
      <c r="F191" t="s">
        <v>23</v>
      </c>
      <c r="G191" t="s">
        <v>37</v>
      </c>
      <c r="H191" t="s">
        <v>25</v>
      </c>
      <c r="I191">
        <f>IF(J191&lt;&gt;"", VLOOKUP(J191, lookup!$A:$B, 2, FALSE), 0)</f>
        <v>3</v>
      </c>
      <c r="J191" t="s">
        <v>26</v>
      </c>
      <c r="K191" t="s">
        <v>39</v>
      </c>
      <c r="L191">
        <f t="shared" si="5"/>
        <v>0</v>
      </c>
      <c r="M191" t="s">
        <v>50</v>
      </c>
      <c r="O191" s="5">
        <f>IF(P191&lt;&gt;"", VLOOKUP(P191, lookup!$A:$B, 2, FALSE), 0)</f>
        <v>0</v>
      </c>
      <c r="Q191" t="s">
        <v>50</v>
      </c>
      <c r="R191" t="s">
        <v>30</v>
      </c>
      <c r="T191" t="s">
        <v>71</v>
      </c>
      <c r="V191" t="s">
        <v>41</v>
      </c>
      <c r="W191" t="s">
        <v>42</v>
      </c>
      <c r="X191" t="s">
        <v>34</v>
      </c>
    </row>
    <row r="192" spans="1:24" x14ac:dyDescent="0.25">
      <c r="A192">
        <v>224</v>
      </c>
      <c r="B192" t="s">
        <v>272</v>
      </c>
      <c r="C192" t="s">
        <v>21</v>
      </c>
      <c r="D192">
        <f t="shared" si="4"/>
        <v>18</v>
      </c>
      <c r="E192" t="s">
        <v>141</v>
      </c>
      <c r="F192" t="s">
        <v>23</v>
      </c>
      <c r="G192" t="s">
        <v>37</v>
      </c>
      <c r="H192" t="s">
        <v>25</v>
      </c>
      <c r="I192">
        <f>IF(J192&lt;&gt;"", VLOOKUP(J192, lookup!$A:$B, 2, FALSE), 0)</f>
        <v>2</v>
      </c>
      <c r="J192" t="s">
        <v>29</v>
      </c>
      <c r="K192" t="s">
        <v>39</v>
      </c>
      <c r="L192">
        <f t="shared" si="5"/>
        <v>1</v>
      </c>
      <c r="M192" t="s">
        <v>25</v>
      </c>
      <c r="N192" t="s">
        <v>28</v>
      </c>
      <c r="O192" s="5">
        <f>IF(P192&lt;&gt;"", VLOOKUP(P192, lookup!$A:$B, 2, FALSE), 0)</f>
        <v>1</v>
      </c>
      <c r="P192" t="s">
        <v>40</v>
      </c>
      <c r="Q192" t="s">
        <v>51</v>
      </c>
      <c r="R192" t="s">
        <v>30</v>
      </c>
      <c r="T192" t="s">
        <v>31</v>
      </c>
      <c r="V192" t="s">
        <v>72</v>
      </c>
      <c r="W192" t="s">
        <v>33</v>
      </c>
      <c r="X192" t="s">
        <v>74</v>
      </c>
    </row>
    <row r="193" spans="1:24" x14ac:dyDescent="0.25">
      <c r="A193">
        <v>225</v>
      </c>
      <c r="B193" t="s">
        <v>273</v>
      </c>
      <c r="C193" t="s">
        <v>21</v>
      </c>
      <c r="D193">
        <f t="shared" si="4"/>
        <v>55</v>
      </c>
      <c r="E193" t="s">
        <v>36</v>
      </c>
      <c r="F193" t="s">
        <v>23</v>
      </c>
      <c r="G193" t="s">
        <v>37</v>
      </c>
      <c r="H193" t="s">
        <v>25</v>
      </c>
      <c r="I193">
        <f>IF(J193&lt;&gt;"", VLOOKUP(J193, lookup!$A:$B, 2, FALSE), 0)</f>
        <v>2</v>
      </c>
      <c r="J193" t="s">
        <v>29</v>
      </c>
      <c r="K193" t="s">
        <v>55</v>
      </c>
      <c r="L193">
        <f t="shared" si="5"/>
        <v>0</v>
      </c>
      <c r="M193" t="s">
        <v>50</v>
      </c>
      <c r="O193" s="5">
        <f>IF(P193&lt;&gt;"", VLOOKUP(P193, lookup!$A:$B, 2, FALSE), 0)</f>
        <v>0</v>
      </c>
      <c r="Q193" t="s">
        <v>51</v>
      </c>
      <c r="R193" t="s">
        <v>30</v>
      </c>
      <c r="T193" t="s">
        <v>52</v>
      </c>
      <c r="V193" t="s">
        <v>32</v>
      </c>
      <c r="W193" t="s">
        <v>57</v>
      </c>
      <c r="X193" t="s">
        <v>74</v>
      </c>
    </row>
    <row r="194" spans="1:24" x14ac:dyDescent="0.25">
      <c r="A194">
        <v>226</v>
      </c>
      <c r="B194" t="s">
        <v>274</v>
      </c>
      <c r="C194" t="s">
        <v>21</v>
      </c>
      <c r="D194">
        <f t="shared" si="4"/>
        <v>55</v>
      </c>
      <c r="E194" t="s">
        <v>36</v>
      </c>
      <c r="F194" t="s">
        <v>65</v>
      </c>
      <c r="G194" t="s">
        <v>48</v>
      </c>
      <c r="H194" t="s">
        <v>25</v>
      </c>
      <c r="I194">
        <f>IF(J194&lt;&gt;"", VLOOKUP(J194, lookup!$A:$B, 2, FALSE), 0)</f>
        <v>3</v>
      </c>
      <c r="J194" t="s">
        <v>26</v>
      </c>
      <c r="K194" t="s">
        <v>39</v>
      </c>
      <c r="L194">
        <f t="shared" si="5"/>
        <v>0</v>
      </c>
      <c r="M194" t="s">
        <v>50</v>
      </c>
      <c r="O194" s="5">
        <f>IF(P194&lt;&gt;"", VLOOKUP(P194, lookup!$A:$B, 2, FALSE), 0)</f>
        <v>0</v>
      </c>
      <c r="Q194" t="s">
        <v>50</v>
      </c>
      <c r="R194" t="s">
        <v>30</v>
      </c>
      <c r="T194" t="s">
        <v>31</v>
      </c>
      <c r="V194" t="s">
        <v>72</v>
      </c>
      <c r="W194" t="s">
        <v>42</v>
      </c>
      <c r="X194" t="s">
        <v>34</v>
      </c>
    </row>
    <row r="195" spans="1:24" x14ac:dyDescent="0.25">
      <c r="A195">
        <v>227</v>
      </c>
      <c r="B195" t="s">
        <v>275</v>
      </c>
      <c r="C195" t="s">
        <v>21</v>
      </c>
      <c r="D195">
        <f t="shared" ref="D195:D258" si="6">VALUE(LEFT(E195,2))</f>
        <v>55</v>
      </c>
      <c r="E195" t="s">
        <v>36</v>
      </c>
      <c r="F195" t="s">
        <v>23</v>
      </c>
      <c r="G195" t="s">
        <v>83</v>
      </c>
      <c r="H195" t="s">
        <v>25</v>
      </c>
      <c r="I195">
        <f>IF(J195&lt;&gt;"", VLOOKUP(J195, lookup!$A:$B, 2, FALSE), 0)</f>
        <v>2</v>
      </c>
      <c r="J195" t="s">
        <v>29</v>
      </c>
      <c r="K195" t="s">
        <v>39</v>
      </c>
      <c r="L195">
        <f t="shared" ref="L195:L258" si="7">(M195="Yes")*1</f>
        <v>0</v>
      </c>
      <c r="M195" t="s">
        <v>50</v>
      </c>
      <c r="O195" s="5">
        <f>IF(P195&lt;&gt;"", VLOOKUP(P195, lookup!$A:$B, 2, FALSE), 0)</f>
        <v>0</v>
      </c>
      <c r="Q195" t="s">
        <v>25</v>
      </c>
      <c r="R195" t="s">
        <v>30</v>
      </c>
      <c r="T195" t="s">
        <v>31</v>
      </c>
      <c r="V195" t="s">
        <v>41</v>
      </c>
      <c r="W195" t="s">
        <v>77</v>
      </c>
      <c r="X195" t="s">
        <v>58</v>
      </c>
    </row>
    <row r="196" spans="1:24" x14ac:dyDescent="0.25">
      <c r="A196">
        <v>228</v>
      </c>
      <c r="B196" t="s">
        <v>276</v>
      </c>
      <c r="C196" t="s">
        <v>21</v>
      </c>
      <c r="D196">
        <f t="shared" si="6"/>
        <v>55</v>
      </c>
      <c r="E196" t="s">
        <v>36</v>
      </c>
      <c r="F196" t="s">
        <v>65</v>
      </c>
      <c r="G196" t="s">
        <v>37</v>
      </c>
      <c r="H196" t="s">
        <v>25</v>
      </c>
      <c r="I196">
        <f>IF(J196&lt;&gt;"", VLOOKUP(J196, lookup!$A:$B, 2, FALSE), 0)</f>
        <v>4</v>
      </c>
      <c r="J196" t="s">
        <v>49</v>
      </c>
      <c r="K196" t="s">
        <v>51</v>
      </c>
      <c r="L196">
        <f t="shared" si="7"/>
        <v>0</v>
      </c>
      <c r="M196" t="s">
        <v>50</v>
      </c>
      <c r="O196" s="5">
        <f>IF(P196&lt;&gt;"", VLOOKUP(P196, lookup!$A:$B, 2, FALSE), 0)</f>
        <v>0</v>
      </c>
      <c r="Q196" t="s">
        <v>51</v>
      </c>
      <c r="R196" t="s">
        <v>61</v>
      </c>
      <c r="T196" t="s">
        <v>71</v>
      </c>
      <c r="V196" t="s">
        <v>79</v>
      </c>
      <c r="W196" t="s">
        <v>73</v>
      </c>
      <c r="X196" t="s">
        <v>53</v>
      </c>
    </row>
    <row r="197" spans="1:24" x14ac:dyDescent="0.25">
      <c r="A197">
        <v>229</v>
      </c>
      <c r="B197" t="s">
        <v>277</v>
      </c>
      <c r="C197" t="s">
        <v>21</v>
      </c>
      <c r="D197">
        <f t="shared" si="6"/>
        <v>25</v>
      </c>
      <c r="E197" t="s">
        <v>81</v>
      </c>
      <c r="F197" t="s">
        <v>23</v>
      </c>
      <c r="G197" t="s">
        <v>37</v>
      </c>
      <c r="H197" t="s">
        <v>25</v>
      </c>
      <c r="I197">
        <f>IF(J197&lt;&gt;"", VLOOKUP(J197, lookup!$A:$B, 2, FALSE), 0)</f>
        <v>3</v>
      </c>
      <c r="J197" t="s">
        <v>26</v>
      </c>
      <c r="K197" t="s">
        <v>39</v>
      </c>
      <c r="L197">
        <f t="shared" si="7"/>
        <v>0</v>
      </c>
      <c r="M197" t="s">
        <v>50</v>
      </c>
      <c r="O197" s="5">
        <f>IF(P197&lt;&gt;"", VLOOKUP(P197, lookup!$A:$B, 2, FALSE), 0)</f>
        <v>0</v>
      </c>
      <c r="Q197" t="s">
        <v>25</v>
      </c>
      <c r="R197" t="s">
        <v>61</v>
      </c>
      <c r="T197" t="s">
        <v>31</v>
      </c>
      <c r="V197" t="s">
        <v>44</v>
      </c>
      <c r="W197" t="s">
        <v>73</v>
      </c>
      <c r="X197" t="s">
        <v>34</v>
      </c>
    </row>
    <row r="198" spans="1:24" x14ac:dyDescent="0.25">
      <c r="A198">
        <v>230</v>
      </c>
      <c r="B198" t="s">
        <v>278</v>
      </c>
      <c r="C198" t="s">
        <v>21</v>
      </c>
      <c r="D198">
        <f t="shared" si="6"/>
        <v>35</v>
      </c>
      <c r="E198" t="s">
        <v>60</v>
      </c>
      <c r="F198" t="s">
        <v>23</v>
      </c>
      <c r="G198" t="s">
        <v>83</v>
      </c>
      <c r="H198" t="s">
        <v>25</v>
      </c>
      <c r="I198">
        <f>IF(J198&lt;&gt;"", VLOOKUP(J198, lookup!$A:$B, 2, FALSE), 0)</f>
        <v>3</v>
      </c>
      <c r="J198" t="s">
        <v>26</v>
      </c>
      <c r="K198" t="s">
        <v>39</v>
      </c>
      <c r="L198">
        <f t="shared" si="7"/>
        <v>1</v>
      </c>
      <c r="M198" t="s">
        <v>25</v>
      </c>
      <c r="N198" t="s">
        <v>68</v>
      </c>
      <c r="O198" s="5">
        <f>IF(P198&lt;&gt;"", VLOOKUP(P198, lookup!$A:$B, 2, FALSE), 0)</f>
        <v>2</v>
      </c>
      <c r="P198" t="s">
        <v>29</v>
      </c>
      <c r="Q198" t="s">
        <v>25</v>
      </c>
      <c r="R198" t="s">
        <v>120</v>
      </c>
      <c r="T198" t="s">
        <v>31</v>
      </c>
      <c r="V198" t="s">
        <v>79</v>
      </c>
      <c r="W198" t="s">
        <v>45</v>
      </c>
      <c r="X198" t="s">
        <v>34</v>
      </c>
    </row>
    <row r="199" spans="1:24" x14ac:dyDescent="0.25">
      <c r="A199">
        <v>231</v>
      </c>
      <c r="B199" t="s">
        <v>279</v>
      </c>
      <c r="C199" t="s">
        <v>21</v>
      </c>
      <c r="D199">
        <f t="shared" si="6"/>
        <v>55</v>
      </c>
      <c r="E199" t="s">
        <v>36</v>
      </c>
      <c r="F199" t="s">
        <v>65</v>
      </c>
      <c r="G199" t="s">
        <v>48</v>
      </c>
      <c r="H199" t="s">
        <v>25</v>
      </c>
      <c r="I199">
        <f>IF(J199&lt;&gt;"", VLOOKUP(J199, lookup!$A:$B, 2, FALSE), 0)</f>
        <v>5</v>
      </c>
      <c r="J199" t="s">
        <v>38</v>
      </c>
      <c r="K199" t="s">
        <v>39</v>
      </c>
      <c r="L199">
        <f t="shared" si="7"/>
        <v>1</v>
      </c>
      <c r="M199" t="s">
        <v>25</v>
      </c>
      <c r="N199" t="s">
        <v>28</v>
      </c>
      <c r="O199" s="5">
        <f>IF(P199&lt;&gt;"", VLOOKUP(P199, lookup!$A:$B, 2, FALSE), 0)</f>
        <v>1</v>
      </c>
      <c r="P199" t="s">
        <v>40</v>
      </c>
      <c r="Q199" t="s">
        <v>25</v>
      </c>
      <c r="R199" t="s">
        <v>30</v>
      </c>
      <c r="T199" t="s">
        <v>76</v>
      </c>
      <c r="V199" t="s">
        <v>41</v>
      </c>
      <c r="W199" t="s">
        <v>57</v>
      </c>
      <c r="X199" t="s">
        <v>34</v>
      </c>
    </row>
    <row r="200" spans="1:24" x14ac:dyDescent="0.25">
      <c r="A200">
        <v>232</v>
      </c>
      <c r="B200" t="s">
        <v>280</v>
      </c>
      <c r="C200" t="s">
        <v>21</v>
      </c>
      <c r="D200">
        <f t="shared" si="6"/>
        <v>25</v>
      </c>
      <c r="E200" t="s">
        <v>81</v>
      </c>
      <c r="F200" t="s">
        <v>23</v>
      </c>
      <c r="G200" t="s">
        <v>37</v>
      </c>
      <c r="H200" t="s">
        <v>25</v>
      </c>
      <c r="I200">
        <f>IF(J200&lt;&gt;"", VLOOKUP(J200, lookup!$A:$B, 2, FALSE), 0)</f>
        <v>3</v>
      </c>
      <c r="J200" t="s">
        <v>26</v>
      </c>
      <c r="K200" t="s">
        <v>27</v>
      </c>
      <c r="L200">
        <f t="shared" si="7"/>
        <v>1</v>
      </c>
      <c r="M200" t="s">
        <v>25</v>
      </c>
      <c r="N200" t="s">
        <v>68</v>
      </c>
      <c r="O200" s="5">
        <f>IF(P200&lt;&gt;"", VLOOKUP(P200, lookup!$A:$B, 2, FALSE), 0)</f>
        <v>3</v>
      </c>
      <c r="P200" t="s">
        <v>26</v>
      </c>
      <c r="Q200" t="s">
        <v>25</v>
      </c>
      <c r="R200" t="s">
        <v>61</v>
      </c>
      <c r="T200" t="s">
        <v>31</v>
      </c>
      <c r="V200" t="s">
        <v>79</v>
      </c>
      <c r="W200" t="s">
        <v>77</v>
      </c>
      <c r="X200" t="s">
        <v>58</v>
      </c>
    </row>
    <row r="201" spans="1:24" x14ac:dyDescent="0.25">
      <c r="A201">
        <v>233</v>
      </c>
      <c r="B201" t="s">
        <v>281</v>
      </c>
      <c r="C201" t="s">
        <v>21</v>
      </c>
      <c r="D201">
        <f t="shared" si="6"/>
        <v>35</v>
      </c>
      <c r="E201" t="s">
        <v>60</v>
      </c>
      <c r="F201" t="s">
        <v>65</v>
      </c>
      <c r="G201" t="s">
        <v>37</v>
      </c>
      <c r="H201" t="s">
        <v>25</v>
      </c>
      <c r="I201">
        <f>IF(J201&lt;&gt;"", VLOOKUP(J201, lookup!$A:$B, 2, FALSE), 0)</f>
        <v>2</v>
      </c>
      <c r="J201" t="s">
        <v>29</v>
      </c>
      <c r="K201" t="s">
        <v>27</v>
      </c>
      <c r="L201">
        <f t="shared" si="7"/>
        <v>0</v>
      </c>
      <c r="M201" t="s">
        <v>50</v>
      </c>
      <c r="O201" s="5">
        <f>IF(P201&lt;&gt;"", VLOOKUP(P201, lookup!$A:$B, 2, FALSE), 0)</f>
        <v>0</v>
      </c>
      <c r="Q201" t="s">
        <v>51</v>
      </c>
      <c r="R201" t="s">
        <v>30</v>
      </c>
      <c r="T201" t="s">
        <v>31</v>
      </c>
      <c r="V201" t="s">
        <v>41</v>
      </c>
      <c r="W201" t="s">
        <v>33</v>
      </c>
      <c r="X201" t="s">
        <v>34</v>
      </c>
    </row>
    <row r="202" spans="1:24" x14ac:dyDescent="0.25">
      <c r="A202">
        <v>234</v>
      </c>
      <c r="B202" t="s">
        <v>282</v>
      </c>
      <c r="C202" t="s">
        <v>21</v>
      </c>
      <c r="D202">
        <f t="shared" si="6"/>
        <v>35</v>
      </c>
      <c r="E202" t="s">
        <v>60</v>
      </c>
      <c r="F202" t="s">
        <v>65</v>
      </c>
      <c r="G202" t="s">
        <v>37</v>
      </c>
      <c r="H202" t="s">
        <v>50</v>
      </c>
      <c r="I202">
        <f>IF(J202&lt;&gt;"", VLOOKUP(J202, lookup!$A:$B, 2, FALSE), 0)</f>
        <v>0</v>
      </c>
      <c r="L202">
        <f t="shared" si="7"/>
        <v>0</v>
      </c>
      <c r="M202" t="s">
        <v>50</v>
      </c>
      <c r="O202" s="5">
        <f>IF(P202&lt;&gt;"", VLOOKUP(P202, lookup!$A:$B, 2, FALSE), 0)</f>
        <v>0</v>
      </c>
      <c r="Q202" t="s">
        <v>50</v>
      </c>
      <c r="R202" t="s">
        <v>120</v>
      </c>
      <c r="T202" t="s">
        <v>76</v>
      </c>
      <c r="V202" t="s">
        <v>32</v>
      </c>
      <c r="W202" t="s">
        <v>77</v>
      </c>
      <c r="X202" t="s">
        <v>34</v>
      </c>
    </row>
    <row r="203" spans="1:24" x14ac:dyDescent="0.25">
      <c r="A203">
        <v>235</v>
      </c>
      <c r="B203" t="s">
        <v>283</v>
      </c>
      <c r="C203" t="s">
        <v>21</v>
      </c>
      <c r="D203">
        <f t="shared" si="6"/>
        <v>18</v>
      </c>
      <c r="E203" t="s">
        <v>141</v>
      </c>
      <c r="F203" t="s">
        <v>23</v>
      </c>
      <c r="G203" t="s">
        <v>83</v>
      </c>
      <c r="H203" t="s">
        <v>50</v>
      </c>
      <c r="I203">
        <f>IF(J203&lt;&gt;"", VLOOKUP(J203, lookup!$A:$B, 2, FALSE), 0)</f>
        <v>0</v>
      </c>
      <c r="L203">
        <f t="shared" si="7"/>
        <v>1</v>
      </c>
      <c r="M203" t="s">
        <v>25</v>
      </c>
      <c r="O203" s="5">
        <f>IF(P203&lt;&gt;"", VLOOKUP(P203, lookup!$A:$B, 2, FALSE), 0)</f>
        <v>2</v>
      </c>
      <c r="P203" t="s">
        <v>29</v>
      </c>
      <c r="Q203" t="s">
        <v>25</v>
      </c>
      <c r="R203" t="s">
        <v>30</v>
      </c>
      <c r="T203" t="s">
        <v>76</v>
      </c>
      <c r="V203" t="s">
        <v>91</v>
      </c>
      <c r="W203" t="s">
        <v>33</v>
      </c>
      <c r="X203" t="s">
        <v>46</v>
      </c>
    </row>
    <row r="204" spans="1:24" x14ac:dyDescent="0.25">
      <c r="A204">
        <v>236</v>
      </c>
      <c r="B204" t="s">
        <v>284</v>
      </c>
      <c r="C204" t="s">
        <v>21</v>
      </c>
      <c r="D204">
        <f t="shared" si="6"/>
        <v>25</v>
      </c>
      <c r="E204" t="s">
        <v>81</v>
      </c>
      <c r="F204" t="s">
        <v>23</v>
      </c>
      <c r="G204" t="s">
        <v>37</v>
      </c>
      <c r="H204" t="s">
        <v>25</v>
      </c>
      <c r="I204">
        <f>IF(J204&lt;&gt;"", VLOOKUP(J204, lookup!$A:$B, 2, FALSE), 0)</f>
        <v>1</v>
      </c>
      <c r="J204" t="s">
        <v>40</v>
      </c>
      <c r="K204" t="s">
        <v>27</v>
      </c>
      <c r="L204">
        <f t="shared" si="7"/>
        <v>0</v>
      </c>
      <c r="M204" t="s">
        <v>50</v>
      </c>
      <c r="O204" s="5">
        <f>IF(P204&lt;&gt;"", VLOOKUP(P204, lookup!$A:$B, 2, FALSE), 0)</f>
        <v>0</v>
      </c>
      <c r="Q204" t="s">
        <v>25</v>
      </c>
      <c r="R204" t="s">
        <v>30</v>
      </c>
      <c r="T204" t="s">
        <v>31</v>
      </c>
      <c r="V204" t="s">
        <v>72</v>
      </c>
      <c r="W204" t="s">
        <v>62</v>
      </c>
      <c r="X204" t="s">
        <v>53</v>
      </c>
    </row>
    <row r="205" spans="1:24" x14ac:dyDescent="0.25">
      <c r="A205">
        <v>237</v>
      </c>
      <c r="B205" t="s">
        <v>285</v>
      </c>
      <c r="C205" t="s">
        <v>21</v>
      </c>
      <c r="D205">
        <f t="shared" si="6"/>
        <v>55</v>
      </c>
      <c r="E205" t="s">
        <v>36</v>
      </c>
      <c r="F205" t="s">
        <v>65</v>
      </c>
      <c r="G205" t="s">
        <v>83</v>
      </c>
      <c r="H205" t="s">
        <v>50</v>
      </c>
      <c r="I205">
        <f>IF(J205&lt;&gt;"", VLOOKUP(J205, lookup!$A:$B, 2, FALSE), 0)</f>
        <v>0</v>
      </c>
      <c r="L205">
        <f t="shared" si="7"/>
        <v>0</v>
      </c>
      <c r="M205" t="s">
        <v>50</v>
      </c>
      <c r="O205" s="5">
        <f>IF(P205&lt;&gt;"", VLOOKUP(P205, lookup!$A:$B, 2, FALSE), 0)</f>
        <v>0</v>
      </c>
      <c r="Q205" t="s">
        <v>50</v>
      </c>
      <c r="R205" t="s">
        <v>30</v>
      </c>
      <c r="T205" t="s">
        <v>31</v>
      </c>
      <c r="V205" t="s">
        <v>72</v>
      </c>
      <c r="W205" t="s">
        <v>42</v>
      </c>
      <c r="X205" t="s">
        <v>34</v>
      </c>
    </row>
    <row r="206" spans="1:24" x14ac:dyDescent="0.25">
      <c r="A206">
        <v>238</v>
      </c>
      <c r="B206" t="s">
        <v>286</v>
      </c>
      <c r="C206" t="s">
        <v>21</v>
      </c>
      <c r="D206">
        <f t="shared" si="6"/>
        <v>55</v>
      </c>
      <c r="E206" t="s">
        <v>36</v>
      </c>
      <c r="F206" t="s">
        <v>23</v>
      </c>
      <c r="G206" t="s">
        <v>37</v>
      </c>
      <c r="H206" t="s">
        <v>25</v>
      </c>
      <c r="I206">
        <f>IF(J206&lt;&gt;"", VLOOKUP(J206, lookup!$A:$B, 2, FALSE), 0)</f>
        <v>5</v>
      </c>
      <c r="J206" t="s">
        <v>38</v>
      </c>
      <c r="K206" t="s">
        <v>55</v>
      </c>
      <c r="L206">
        <f t="shared" si="7"/>
        <v>0</v>
      </c>
      <c r="M206" t="s">
        <v>50</v>
      </c>
      <c r="O206" s="5">
        <f>IF(P206&lt;&gt;"", VLOOKUP(P206, lookup!$A:$B, 2, FALSE), 0)</f>
        <v>0</v>
      </c>
      <c r="Q206" t="s">
        <v>25</v>
      </c>
      <c r="R206" t="s">
        <v>30</v>
      </c>
      <c r="T206" t="s">
        <v>31</v>
      </c>
      <c r="V206" t="s">
        <v>44</v>
      </c>
      <c r="W206" t="s">
        <v>33</v>
      </c>
      <c r="X206" t="s">
        <v>74</v>
      </c>
    </row>
    <row r="207" spans="1:24" x14ac:dyDescent="0.25">
      <c r="A207">
        <v>239</v>
      </c>
      <c r="B207" t="s">
        <v>287</v>
      </c>
      <c r="C207" t="s">
        <v>21</v>
      </c>
      <c r="D207">
        <f t="shared" si="6"/>
        <v>55</v>
      </c>
      <c r="E207" t="s">
        <v>36</v>
      </c>
      <c r="F207" t="s">
        <v>65</v>
      </c>
      <c r="G207" t="s">
        <v>24</v>
      </c>
      <c r="H207" t="s">
        <v>25</v>
      </c>
      <c r="I207">
        <f>IF(J207&lt;&gt;"", VLOOKUP(J207, lookup!$A:$B, 2, FALSE), 0)</f>
        <v>2</v>
      </c>
      <c r="J207" t="s">
        <v>29</v>
      </c>
      <c r="K207" t="s">
        <v>55</v>
      </c>
      <c r="L207">
        <f t="shared" si="7"/>
        <v>1</v>
      </c>
      <c r="M207" t="s">
        <v>25</v>
      </c>
      <c r="N207" t="s">
        <v>28</v>
      </c>
      <c r="O207" s="5">
        <f>IF(P207&lt;&gt;"", VLOOKUP(P207, lookup!$A:$B, 2, FALSE), 0)</f>
        <v>1</v>
      </c>
      <c r="P207" t="s">
        <v>40</v>
      </c>
      <c r="Q207" t="s">
        <v>50</v>
      </c>
      <c r="R207" t="s">
        <v>30</v>
      </c>
      <c r="T207" t="s">
        <v>71</v>
      </c>
      <c r="V207" t="s">
        <v>72</v>
      </c>
      <c r="W207" t="s">
        <v>73</v>
      </c>
      <c r="X207" t="s">
        <v>74</v>
      </c>
    </row>
    <row r="208" spans="1:24" x14ac:dyDescent="0.25">
      <c r="A208">
        <v>240</v>
      </c>
      <c r="B208" t="s">
        <v>288</v>
      </c>
      <c r="C208" t="s">
        <v>21</v>
      </c>
      <c r="D208">
        <f t="shared" si="6"/>
        <v>35</v>
      </c>
      <c r="E208" t="s">
        <v>60</v>
      </c>
      <c r="F208" t="s">
        <v>65</v>
      </c>
      <c r="G208" t="s">
        <v>48</v>
      </c>
      <c r="H208" t="s">
        <v>25</v>
      </c>
      <c r="I208">
        <f>IF(J208&lt;&gt;"", VLOOKUP(J208, lookup!$A:$B, 2, FALSE), 0)</f>
        <v>0</v>
      </c>
      <c r="J208" t="s">
        <v>51</v>
      </c>
      <c r="K208" t="s">
        <v>51</v>
      </c>
      <c r="L208">
        <f t="shared" si="7"/>
        <v>1</v>
      </c>
      <c r="M208" t="s">
        <v>25</v>
      </c>
      <c r="N208" t="s">
        <v>51</v>
      </c>
      <c r="O208" s="5">
        <f>IF(P208&lt;&gt;"", VLOOKUP(P208, lookup!$A:$B, 2, FALSE), 0)</f>
        <v>1</v>
      </c>
      <c r="P208" t="s">
        <v>40</v>
      </c>
      <c r="Q208" t="s">
        <v>25</v>
      </c>
      <c r="R208" t="s">
        <v>30</v>
      </c>
      <c r="T208" t="s">
        <v>71</v>
      </c>
      <c r="V208" t="s">
        <v>79</v>
      </c>
      <c r="W208" t="s">
        <v>45</v>
      </c>
      <c r="X208" t="s">
        <v>58</v>
      </c>
    </row>
    <row r="209" spans="1:24" x14ac:dyDescent="0.25">
      <c r="A209">
        <v>241</v>
      </c>
      <c r="B209" t="s">
        <v>289</v>
      </c>
      <c r="C209" t="s">
        <v>21</v>
      </c>
      <c r="D209">
        <f t="shared" si="6"/>
        <v>25</v>
      </c>
      <c r="E209" t="s">
        <v>81</v>
      </c>
      <c r="F209" t="s">
        <v>23</v>
      </c>
      <c r="G209" t="s">
        <v>37</v>
      </c>
      <c r="H209" t="s">
        <v>25</v>
      </c>
      <c r="I209">
        <f>IF(J209&lt;&gt;"", VLOOKUP(J209, lookup!$A:$B, 2, FALSE), 0)</f>
        <v>1</v>
      </c>
      <c r="J209" t="s">
        <v>40</v>
      </c>
      <c r="K209" t="s">
        <v>55</v>
      </c>
      <c r="L209">
        <f t="shared" si="7"/>
        <v>1</v>
      </c>
      <c r="M209" t="s">
        <v>25</v>
      </c>
      <c r="N209" t="s">
        <v>68</v>
      </c>
      <c r="O209" s="5">
        <f>IF(P209&lt;&gt;"", VLOOKUP(P209, lookup!$A:$B, 2, FALSE), 0)</f>
        <v>2</v>
      </c>
      <c r="P209" t="s">
        <v>29</v>
      </c>
      <c r="Q209" t="s">
        <v>51</v>
      </c>
      <c r="R209" t="s">
        <v>61</v>
      </c>
      <c r="T209" t="s">
        <v>71</v>
      </c>
      <c r="V209" t="s">
        <v>72</v>
      </c>
      <c r="W209" t="s">
        <v>62</v>
      </c>
      <c r="X209" t="s">
        <v>34</v>
      </c>
    </row>
    <row r="210" spans="1:24" x14ac:dyDescent="0.25">
      <c r="A210">
        <v>243</v>
      </c>
      <c r="B210" t="s">
        <v>290</v>
      </c>
      <c r="C210" t="s">
        <v>21</v>
      </c>
      <c r="D210">
        <f t="shared" si="6"/>
        <v>18</v>
      </c>
      <c r="E210" t="s">
        <v>141</v>
      </c>
      <c r="F210" t="s">
        <v>23</v>
      </c>
      <c r="G210" t="s">
        <v>37</v>
      </c>
      <c r="H210" t="s">
        <v>25</v>
      </c>
      <c r="I210">
        <f>IF(J210&lt;&gt;"", VLOOKUP(J210, lookup!$A:$B, 2, FALSE), 0)</f>
        <v>2</v>
      </c>
      <c r="J210" t="s">
        <v>29</v>
      </c>
      <c r="K210" t="s">
        <v>55</v>
      </c>
      <c r="L210">
        <f t="shared" si="7"/>
        <v>0</v>
      </c>
      <c r="M210" t="s">
        <v>50</v>
      </c>
      <c r="O210" s="5">
        <f>IF(P210&lt;&gt;"", VLOOKUP(P210, lookup!$A:$B, 2, FALSE), 0)</f>
        <v>0</v>
      </c>
      <c r="Q210" t="s">
        <v>50</v>
      </c>
      <c r="R210" t="s">
        <v>106</v>
      </c>
      <c r="T210" t="s">
        <v>71</v>
      </c>
      <c r="V210" t="s">
        <v>44</v>
      </c>
      <c r="W210" t="s">
        <v>57</v>
      </c>
      <c r="X210" t="s">
        <v>53</v>
      </c>
    </row>
    <row r="211" spans="1:24" x14ac:dyDescent="0.25">
      <c r="A211">
        <v>244</v>
      </c>
      <c r="B211" t="s">
        <v>291</v>
      </c>
      <c r="C211" t="s">
        <v>21</v>
      </c>
      <c r="D211">
        <f t="shared" si="6"/>
        <v>35</v>
      </c>
      <c r="E211" t="s">
        <v>60</v>
      </c>
      <c r="F211" t="s">
        <v>23</v>
      </c>
      <c r="G211" t="s">
        <v>83</v>
      </c>
      <c r="H211" t="s">
        <v>25</v>
      </c>
      <c r="I211">
        <f>IF(J211&lt;&gt;"", VLOOKUP(J211, lookup!$A:$B, 2, FALSE), 0)</f>
        <v>2</v>
      </c>
      <c r="J211" t="s">
        <v>29</v>
      </c>
      <c r="K211" t="s">
        <v>55</v>
      </c>
      <c r="L211">
        <f t="shared" si="7"/>
        <v>1</v>
      </c>
      <c r="M211" t="s">
        <v>25</v>
      </c>
      <c r="N211" t="s">
        <v>28</v>
      </c>
      <c r="O211" s="5">
        <f>IF(P211&lt;&gt;"", VLOOKUP(P211, lookup!$A:$B, 2, FALSE), 0)</f>
        <v>2</v>
      </c>
      <c r="P211" t="s">
        <v>29</v>
      </c>
      <c r="Q211" t="s">
        <v>50</v>
      </c>
      <c r="R211" t="s">
        <v>30</v>
      </c>
      <c r="T211" t="s">
        <v>71</v>
      </c>
      <c r="V211" t="s">
        <v>44</v>
      </c>
      <c r="W211" t="s">
        <v>45</v>
      </c>
      <c r="X211" t="s">
        <v>34</v>
      </c>
    </row>
    <row r="212" spans="1:24" x14ac:dyDescent="0.25">
      <c r="A212">
        <v>245</v>
      </c>
      <c r="B212" t="s">
        <v>292</v>
      </c>
      <c r="C212" t="s">
        <v>21</v>
      </c>
      <c r="D212">
        <f t="shared" si="6"/>
        <v>25</v>
      </c>
      <c r="E212" t="s">
        <v>81</v>
      </c>
      <c r="F212" t="s">
        <v>23</v>
      </c>
      <c r="G212" t="s">
        <v>37</v>
      </c>
      <c r="H212" t="s">
        <v>25</v>
      </c>
      <c r="I212">
        <f>IF(J212&lt;&gt;"", VLOOKUP(J212, lookup!$A:$B, 2, FALSE), 0)</f>
        <v>3</v>
      </c>
      <c r="J212" t="s">
        <v>26</v>
      </c>
      <c r="K212" t="s">
        <v>27</v>
      </c>
      <c r="L212">
        <f t="shared" si="7"/>
        <v>1</v>
      </c>
      <c r="M212" t="s">
        <v>25</v>
      </c>
      <c r="N212" t="s">
        <v>119</v>
      </c>
      <c r="O212" s="5">
        <f>IF(P212&lt;&gt;"", VLOOKUP(P212, lookup!$A:$B, 2, FALSE), 0)</f>
        <v>2</v>
      </c>
      <c r="P212" t="s">
        <v>29</v>
      </c>
      <c r="Q212" t="s">
        <v>25</v>
      </c>
      <c r="R212" t="s">
        <v>30</v>
      </c>
      <c r="T212" t="s">
        <v>76</v>
      </c>
      <c r="V212" t="s">
        <v>41</v>
      </c>
      <c r="W212" t="s">
        <v>73</v>
      </c>
      <c r="X212" t="s">
        <v>53</v>
      </c>
    </row>
    <row r="213" spans="1:24" x14ac:dyDescent="0.25">
      <c r="A213">
        <v>247</v>
      </c>
      <c r="B213" t="s">
        <v>293</v>
      </c>
      <c r="C213" t="s">
        <v>21</v>
      </c>
      <c r="D213">
        <f t="shared" si="6"/>
        <v>25</v>
      </c>
      <c r="E213" t="s">
        <v>81</v>
      </c>
      <c r="F213" t="s">
        <v>23</v>
      </c>
      <c r="G213" t="s">
        <v>24</v>
      </c>
      <c r="H213" t="s">
        <v>25</v>
      </c>
      <c r="I213">
        <f>IF(J213&lt;&gt;"", VLOOKUP(J213, lookup!$A:$B, 2, FALSE), 0)</f>
        <v>3</v>
      </c>
      <c r="J213" t="s">
        <v>26</v>
      </c>
      <c r="K213" t="s">
        <v>39</v>
      </c>
      <c r="L213">
        <f t="shared" si="7"/>
        <v>1</v>
      </c>
      <c r="M213" t="s">
        <v>25</v>
      </c>
      <c r="N213" t="s">
        <v>28</v>
      </c>
      <c r="O213" s="5">
        <f>IF(P213&lt;&gt;"", VLOOKUP(P213, lookup!$A:$B, 2, FALSE), 0)</f>
        <v>1</v>
      </c>
      <c r="P213" t="s">
        <v>40</v>
      </c>
      <c r="Q213" t="s">
        <v>25</v>
      </c>
      <c r="R213" t="s">
        <v>30</v>
      </c>
      <c r="T213" t="s">
        <v>76</v>
      </c>
      <c r="V213" t="s">
        <v>32</v>
      </c>
      <c r="W213" t="s">
        <v>62</v>
      </c>
      <c r="X213" t="s">
        <v>58</v>
      </c>
    </row>
    <row r="214" spans="1:24" x14ac:dyDescent="0.25">
      <c r="A214">
        <v>248</v>
      </c>
      <c r="B214" t="s">
        <v>294</v>
      </c>
      <c r="C214" t="s">
        <v>21</v>
      </c>
      <c r="D214">
        <f t="shared" si="6"/>
        <v>55</v>
      </c>
      <c r="E214" t="s">
        <v>36</v>
      </c>
      <c r="F214" t="s">
        <v>65</v>
      </c>
      <c r="G214" t="s">
        <v>24</v>
      </c>
      <c r="H214" t="s">
        <v>25</v>
      </c>
      <c r="I214">
        <f>IF(J214&lt;&gt;"", VLOOKUP(J214, lookup!$A:$B, 2, FALSE), 0)</f>
        <v>5</v>
      </c>
      <c r="J214" t="s">
        <v>38</v>
      </c>
      <c r="K214" t="s">
        <v>39</v>
      </c>
      <c r="L214">
        <f t="shared" si="7"/>
        <v>1</v>
      </c>
      <c r="M214" t="s">
        <v>25</v>
      </c>
      <c r="N214" t="s">
        <v>28</v>
      </c>
      <c r="O214" s="5">
        <f>IF(P214&lt;&gt;"", VLOOKUP(P214, lookup!$A:$B, 2, FALSE), 0)</f>
        <v>1</v>
      </c>
      <c r="P214" t="s">
        <v>40</v>
      </c>
      <c r="Q214" t="s">
        <v>25</v>
      </c>
      <c r="R214" t="s">
        <v>30</v>
      </c>
      <c r="T214" t="s">
        <v>31</v>
      </c>
      <c r="V214" t="s">
        <v>44</v>
      </c>
      <c r="W214" t="s">
        <v>33</v>
      </c>
      <c r="X214" t="s">
        <v>109</v>
      </c>
    </row>
    <row r="215" spans="1:24" x14ac:dyDescent="0.25">
      <c r="A215">
        <v>250</v>
      </c>
      <c r="B215" t="s">
        <v>295</v>
      </c>
      <c r="C215" t="s">
        <v>21</v>
      </c>
      <c r="D215">
        <f t="shared" si="6"/>
        <v>45</v>
      </c>
      <c r="E215" t="s">
        <v>22</v>
      </c>
      <c r="F215" t="s">
        <v>65</v>
      </c>
      <c r="G215" t="s">
        <v>24</v>
      </c>
      <c r="H215" t="s">
        <v>25</v>
      </c>
      <c r="I215">
        <f>IF(J215&lt;&gt;"", VLOOKUP(J215, lookup!$A:$B, 2, FALSE), 0)</f>
        <v>5</v>
      </c>
      <c r="J215" t="s">
        <v>38</v>
      </c>
      <c r="K215" t="s">
        <v>39</v>
      </c>
      <c r="L215">
        <f t="shared" si="7"/>
        <v>0</v>
      </c>
      <c r="M215" t="s">
        <v>50</v>
      </c>
      <c r="O215" s="5">
        <f>IF(P215&lt;&gt;"", VLOOKUP(P215, lookup!$A:$B, 2, FALSE), 0)</f>
        <v>0</v>
      </c>
      <c r="Q215" t="s">
        <v>25</v>
      </c>
      <c r="R215" t="s">
        <v>30</v>
      </c>
      <c r="T215" t="s">
        <v>52</v>
      </c>
      <c r="V215" t="s">
        <v>44</v>
      </c>
      <c r="W215" t="s">
        <v>33</v>
      </c>
      <c r="X215" t="s">
        <v>34</v>
      </c>
    </row>
    <row r="216" spans="1:24" x14ac:dyDescent="0.25">
      <c r="A216">
        <v>251</v>
      </c>
      <c r="B216" t="s">
        <v>296</v>
      </c>
      <c r="C216" t="s">
        <v>21</v>
      </c>
      <c r="D216">
        <f t="shared" si="6"/>
        <v>25</v>
      </c>
      <c r="E216" t="s">
        <v>81</v>
      </c>
      <c r="F216" t="s">
        <v>23</v>
      </c>
      <c r="G216" t="s">
        <v>48</v>
      </c>
      <c r="H216" t="s">
        <v>25</v>
      </c>
      <c r="I216">
        <f>IF(J216&lt;&gt;"", VLOOKUP(J216, lookup!$A:$B, 2, FALSE), 0)</f>
        <v>3</v>
      </c>
      <c r="J216" t="s">
        <v>26</v>
      </c>
      <c r="K216" t="s">
        <v>55</v>
      </c>
      <c r="L216">
        <f t="shared" si="7"/>
        <v>0</v>
      </c>
      <c r="M216" t="s">
        <v>50</v>
      </c>
      <c r="O216" s="5">
        <f>IF(P216&lt;&gt;"", VLOOKUP(P216, lookup!$A:$B, 2, FALSE), 0)</f>
        <v>0</v>
      </c>
      <c r="Q216" t="s">
        <v>51</v>
      </c>
      <c r="R216" t="s">
        <v>30</v>
      </c>
      <c r="T216" t="s">
        <v>76</v>
      </c>
      <c r="V216" t="s">
        <v>44</v>
      </c>
      <c r="W216" t="s">
        <v>57</v>
      </c>
      <c r="X216" t="s">
        <v>34</v>
      </c>
    </row>
    <row r="217" spans="1:24" x14ac:dyDescent="0.25">
      <c r="A217">
        <v>252</v>
      </c>
      <c r="B217" t="s">
        <v>297</v>
      </c>
      <c r="C217" t="s">
        <v>21</v>
      </c>
      <c r="D217">
        <f t="shared" si="6"/>
        <v>55</v>
      </c>
      <c r="E217" t="s">
        <v>36</v>
      </c>
      <c r="F217" t="s">
        <v>65</v>
      </c>
      <c r="G217" t="s">
        <v>37</v>
      </c>
      <c r="H217" t="s">
        <v>25</v>
      </c>
      <c r="I217">
        <f>IF(J217&lt;&gt;"", VLOOKUP(J217, lookup!$A:$B, 2, FALSE), 0)</f>
        <v>3</v>
      </c>
      <c r="J217" t="s">
        <v>26</v>
      </c>
      <c r="K217" t="s">
        <v>55</v>
      </c>
      <c r="L217">
        <f t="shared" si="7"/>
        <v>0</v>
      </c>
      <c r="M217" t="s">
        <v>50</v>
      </c>
      <c r="O217" s="5">
        <f>IF(P217&lt;&gt;"", VLOOKUP(P217, lookup!$A:$B, 2, FALSE), 0)</f>
        <v>0</v>
      </c>
      <c r="Q217" t="s">
        <v>51</v>
      </c>
      <c r="R217" t="s">
        <v>30</v>
      </c>
      <c r="T217" t="s">
        <v>76</v>
      </c>
      <c r="V217" t="s">
        <v>56</v>
      </c>
      <c r="W217" t="s">
        <v>42</v>
      </c>
      <c r="X217" t="s">
        <v>53</v>
      </c>
    </row>
    <row r="218" spans="1:24" x14ac:dyDescent="0.25">
      <c r="A218">
        <v>253</v>
      </c>
      <c r="B218" t="s">
        <v>298</v>
      </c>
      <c r="C218" t="s">
        <v>21</v>
      </c>
      <c r="D218">
        <f t="shared" si="6"/>
        <v>55</v>
      </c>
      <c r="E218" t="s">
        <v>36</v>
      </c>
      <c r="F218" t="s">
        <v>65</v>
      </c>
      <c r="G218" t="s">
        <v>83</v>
      </c>
      <c r="H218" t="s">
        <v>50</v>
      </c>
      <c r="I218">
        <f>IF(J218&lt;&gt;"", VLOOKUP(J218, lookup!$A:$B, 2, FALSE), 0)</f>
        <v>0</v>
      </c>
      <c r="L218">
        <f t="shared" si="7"/>
        <v>0</v>
      </c>
      <c r="M218" t="s">
        <v>50</v>
      </c>
      <c r="O218" s="5">
        <f>IF(P218&lt;&gt;"", VLOOKUP(P218, lookup!$A:$B, 2, FALSE), 0)</f>
        <v>0</v>
      </c>
      <c r="Q218" t="s">
        <v>50</v>
      </c>
      <c r="R218" t="s">
        <v>30</v>
      </c>
      <c r="T218" t="s">
        <v>52</v>
      </c>
      <c r="V218" t="s">
        <v>79</v>
      </c>
      <c r="W218" t="s">
        <v>57</v>
      </c>
      <c r="X218" t="s">
        <v>74</v>
      </c>
    </row>
    <row r="219" spans="1:24" x14ac:dyDescent="0.25">
      <c r="A219">
        <v>254</v>
      </c>
      <c r="B219" t="s">
        <v>299</v>
      </c>
      <c r="C219" t="s">
        <v>21</v>
      </c>
      <c r="D219">
        <f t="shared" si="6"/>
        <v>25</v>
      </c>
      <c r="E219" t="s">
        <v>81</v>
      </c>
      <c r="F219" t="s">
        <v>23</v>
      </c>
      <c r="G219" t="s">
        <v>48</v>
      </c>
      <c r="H219" t="s">
        <v>25</v>
      </c>
      <c r="I219">
        <f>IF(J219&lt;&gt;"", VLOOKUP(J219, lookup!$A:$B, 2, FALSE), 0)</f>
        <v>3</v>
      </c>
      <c r="J219" t="s">
        <v>26</v>
      </c>
      <c r="K219" t="s">
        <v>55</v>
      </c>
      <c r="L219">
        <f t="shared" si="7"/>
        <v>1</v>
      </c>
      <c r="M219" t="s">
        <v>25</v>
      </c>
      <c r="N219" t="s">
        <v>68</v>
      </c>
      <c r="O219" s="5">
        <f>IF(P219&lt;&gt;"", VLOOKUP(P219, lookup!$A:$B, 2, FALSE), 0)</f>
        <v>1</v>
      </c>
      <c r="P219" t="s">
        <v>40</v>
      </c>
      <c r="Q219" t="s">
        <v>51</v>
      </c>
      <c r="R219" t="s">
        <v>30</v>
      </c>
      <c r="T219" t="s">
        <v>76</v>
      </c>
      <c r="V219" t="s">
        <v>44</v>
      </c>
      <c r="W219" t="s">
        <v>45</v>
      </c>
      <c r="X219" t="s">
        <v>34</v>
      </c>
    </row>
    <row r="220" spans="1:24" x14ac:dyDescent="0.25">
      <c r="A220">
        <v>255</v>
      </c>
      <c r="B220" t="s">
        <v>300</v>
      </c>
      <c r="C220" t="s">
        <v>21</v>
      </c>
      <c r="D220">
        <f t="shared" si="6"/>
        <v>25</v>
      </c>
      <c r="E220" t="s">
        <v>81</v>
      </c>
      <c r="F220" t="s">
        <v>23</v>
      </c>
      <c r="G220" t="s">
        <v>37</v>
      </c>
      <c r="H220" t="s">
        <v>25</v>
      </c>
      <c r="I220">
        <f>IF(J220&lt;&gt;"", VLOOKUP(J220, lookup!$A:$B, 2, FALSE), 0)</f>
        <v>2</v>
      </c>
      <c r="J220" t="s">
        <v>29</v>
      </c>
      <c r="K220" t="s">
        <v>39</v>
      </c>
      <c r="L220">
        <f t="shared" si="7"/>
        <v>0</v>
      </c>
      <c r="M220" t="s">
        <v>50</v>
      </c>
      <c r="O220" s="5">
        <f>IF(P220&lt;&gt;"", VLOOKUP(P220, lookup!$A:$B, 2, FALSE), 0)</f>
        <v>0</v>
      </c>
      <c r="Q220" t="s">
        <v>50</v>
      </c>
      <c r="R220" t="s">
        <v>30</v>
      </c>
      <c r="T220" t="s">
        <v>31</v>
      </c>
      <c r="V220" t="s">
        <v>79</v>
      </c>
      <c r="W220" t="s">
        <v>73</v>
      </c>
      <c r="X220" t="s">
        <v>58</v>
      </c>
    </row>
    <row r="221" spans="1:24" x14ac:dyDescent="0.25">
      <c r="A221">
        <v>256</v>
      </c>
      <c r="B221" t="s">
        <v>301</v>
      </c>
      <c r="C221" t="s">
        <v>21</v>
      </c>
      <c r="D221">
        <f t="shared" si="6"/>
        <v>25</v>
      </c>
      <c r="E221" t="s">
        <v>81</v>
      </c>
      <c r="F221" t="s">
        <v>23</v>
      </c>
      <c r="G221" t="s">
        <v>37</v>
      </c>
      <c r="H221" t="s">
        <v>25</v>
      </c>
      <c r="I221">
        <f>IF(J221&lt;&gt;"", VLOOKUP(J221, lookup!$A:$B, 2, FALSE), 0)</f>
        <v>1</v>
      </c>
      <c r="J221" t="s">
        <v>40</v>
      </c>
      <c r="K221" t="s">
        <v>51</v>
      </c>
      <c r="L221">
        <f t="shared" si="7"/>
        <v>0</v>
      </c>
      <c r="M221" t="s">
        <v>50</v>
      </c>
      <c r="O221" s="5">
        <f>IF(P221&lt;&gt;"", VLOOKUP(P221, lookup!$A:$B, 2, FALSE), 0)</f>
        <v>0</v>
      </c>
      <c r="Q221" t="s">
        <v>50</v>
      </c>
      <c r="R221" t="s">
        <v>30</v>
      </c>
      <c r="T221" t="s">
        <v>71</v>
      </c>
      <c r="V221" t="s">
        <v>41</v>
      </c>
      <c r="W221" t="s">
        <v>77</v>
      </c>
      <c r="X221" t="s">
        <v>74</v>
      </c>
    </row>
    <row r="222" spans="1:24" x14ac:dyDescent="0.25">
      <c r="A222">
        <v>257</v>
      </c>
      <c r="B222" t="s">
        <v>302</v>
      </c>
      <c r="C222" t="s">
        <v>21</v>
      </c>
      <c r="D222">
        <f t="shared" si="6"/>
        <v>55</v>
      </c>
      <c r="E222" t="s">
        <v>36</v>
      </c>
      <c r="F222" t="s">
        <v>23</v>
      </c>
      <c r="G222" t="s">
        <v>48</v>
      </c>
      <c r="H222" t="s">
        <v>25</v>
      </c>
      <c r="I222">
        <f>IF(J222&lt;&gt;"", VLOOKUP(J222, lookup!$A:$B, 2, FALSE), 0)</f>
        <v>5</v>
      </c>
      <c r="J222" t="s">
        <v>38</v>
      </c>
      <c r="K222" t="s">
        <v>39</v>
      </c>
      <c r="L222">
        <f t="shared" si="7"/>
        <v>0</v>
      </c>
      <c r="M222" t="s">
        <v>50</v>
      </c>
      <c r="O222" s="5">
        <f>IF(P222&lt;&gt;"", VLOOKUP(P222, lookup!$A:$B, 2, FALSE), 0)</f>
        <v>0</v>
      </c>
      <c r="Q222" t="s">
        <v>25</v>
      </c>
      <c r="R222" t="s">
        <v>30</v>
      </c>
      <c r="T222" t="s">
        <v>31</v>
      </c>
      <c r="V222" t="s">
        <v>44</v>
      </c>
      <c r="W222" t="s">
        <v>77</v>
      </c>
      <c r="X222" t="s">
        <v>34</v>
      </c>
    </row>
    <row r="223" spans="1:24" x14ac:dyDescent="0.25">
      <c r="A223">
        <v>258</v>
      </c>
      <c r="B223" t="s">
        <v>303</v>
      </c>
      <c r="C223" t="s">
        <v>21</v>
      </c>
      <c r="D223">
        <f t="shared" si="6"/>
        <v>25</v>
      </c>
      <c r="E223" t="s">
        <v>81</v>
      </c>
      <c r="F223" t="s">
        <v>23</v>
      </c>
      <c r="G223" t="s">
        <v>37</v>
      </c>
      <c r="H223" t="s">
        <v>25</v>
      </c>
      <c r="I223">
        <f>IF(J223&lt;&gt;"", VLOOKUP(J223, lookup!$A:$B, 2, FALSE), 0)</f>
        <v>3</v>
      </c>
      <c r="J223" t="s">
        <v>26</v>
      </c>
      <c r="K223" t="s">
        <v>39</v>
      </c>
      <c r="L223">
        <f t="shared" si="7"/>
        <v>0</v>
      </c>
      <c r="M223" t="s">
        <v>50</v>
      </c>
      <c r="O223" s="5">
        <f>IF(P223&lt;&gt;"", VLOOKUP(P223, lookup!$A:$B, 2, FALSE), 0)</f>
        <v>0</v>
      </c>
      <c r="Q223" t="s">
        <v>50</v>
      </c>
      <c r="R223" t="s">
        <v>61</v>
      </c>
      <c r="T223" t="s">
        <v>76</v>
      </c>
      <c r="V223" t="s">
        <v>72</v>
      </c>
      <c r="W223" t="s">
        <v>73</v>
      </c>
      <c r="X223" t="s">
        <v>53</v>
      </c>
    </row>
    <row r="224" spans="1:24" x14ac:dyDescent="0.25">
      <c r="A224">
        <v>259</v>
      </c>
      <c r="B224" t="s">
        <v>304</v>
      </c>
      <c r="C224" t="s">
        <v>21</v>
      </c>
      <c r="D224">
        <f t="shared" si="6"/>
        <v>25</v>
      </c>
      <c r="E224" t="s">
        <v>81</v>
      </c>
      <c r="F224" t="s">
        <v>23</v>
      </c>
      <c r="G224" t="s">
        <v>48</v>
      </c>
      <c r="H224" t="s">
        <v>25</v>
      </c>
      <c r="I224">
        <f>IF(J224&lt;&gt;"", VLOOKUP(J224, lookup!$A:$B, 2, FALSE), 0)</f>
        <v>2</v>
      </c>
      <c r="J224" t="s">
        <v>29</v>
      </c>
      <c r="K224" t="s">
        <v>55</v>
      </c>
      <c r="L224">
        <f t="shared" si="7"/>
        <v>1</v>
      </c>
      <c r="M224" t="s">
        <v>25</v>
      </c>
      <c r="N224" t="s">
        <v>28</v>
      </c>
      <c r="O224" s="5">
        <f>IF(P224&lt;&gt;"", VLOOKUP(P224, lookup!$A:$B, 2, FALSE), 0)</f>
        <v>1</v>
      </c>
      <c r="P224" t="s">
        <v>40</v>
      </c>
      <c r="Q224" t="s">
        <v>25</v>
      </c>
      <c r="R224" t="s">
        <v>30</v>
      </c>
      <c r="T224" t="s">
        <v>71</v>
      </c>
      <c r="V224" t="s">
        <v>41</v>
      </c>
      <c r="W224" t="s">
        <v>73</v>
      </c>
      <c r="X224" t="s">
        <v>53</v>
      </c>
    </row>
    <row r="225" spans="1:24" x14ac:dyDescent="0.25">
      <c r="A225">
        <v>260</v>
      </c>
      <c r="B225" t="s">
        <v>305</v>
      </c>
      <c r="C225" t="s">
        <v>21</v>
      </c>
      <c r="D225">
        <f t="shared" si="6"/>
        <v>25</v>
      </c>
      <c r="E225" t="s">
        <v>81</v>
      </c>
      <c r="F225" t="s">
        <v>23</v>
      </c>
      <c r="G225" t="s">
        <v>48</v>
      </c>
      <c r="H225" t="s">
        <v>25</v>
      </c>
      <c r="I225">
        <f>IF(J225&lt;&gt;"", VLOOKUP(J225, lookup!$A:$B, 2, FALSE), 0)</f>
        <v>2</v>
      </c>
      <c r="J225" t="s">
        <v>29</v>
      </c>
      <c r="K225" t="s">
        <v>39</v>
      </c>
      <c r="L225">
        <f t="shared" si="7"/>
        <v>0</v>
      </c>
      <c r="M225" t="s">
        <v>50</v>
      </c>
      <c r="O225" s="5">
        <f>IF(P225&lt;&gt;"", VLOOKUP(P225, lookup!$A:$B, 2, FALSE), 0)</f>
        <v>0</v>
      </c>
      <c r="Q225" t="s">
        <v>25</v>
      </c>
      <c r="R225" t="s">
        <v>30</v>
      </c>
      <c r="T225" t="s">
        <v>31</v>
      </c>
      <c r="V225" t="s">
        <v>44</v>
      </c>
      <c r="W225" t="s">
        <v>42</v>
      </c>
      <c r="X225" t="s">
        <v>34</v>
      </c>
    </row>
    <row r="226" spans="1:24" x14ac:dyDescent="0.25">
      <c r="A226">
        <v>261</v>
      </c>
      <c r="B226" t="s">
        <v>306</v>
      </c>
      <c r="C226" t="s">
        <v>21</v>
      </c>
      <c r="D226">
        <f t="shared" si="6"/>
        <v>25</v>
      </c>
      <c r="E226" t="s">
        <v>81</v>
      </c>
      <c r="F226" t="s">
        <v>65</v>
      </c>
      <c r="G226" t="s">
        <v>48</v>
      </c>
      <c r="H226" t="s">
        <v>25</v>
      </c>
      <c r="I226">
        <f>IF(J226&lt;&gt;"", VLOOKUP(J226, lookup!$A:$B, 2, FALSE), 0)</f>
        <v>2</v>
      </c>
      <c r="J226" t="s">
        <v>29</v>
      </c>
      <c r="K226" t="s">
        <v>39</v>
      </c>
      <c r="L226">
        <f t="shared" si="7"/>
        <v>0</v>
      </c>
      <c r="M226" t="s">
        <v>50</v>
      </c>
      <c r="O226" s="5">
        <f>IF(P226&lt;&gt;"", VLOOKUP(P226, lookup!$A:$B, 2, FALSE), 0)</f>
        <v>0</v>
      </c>
      <c r="Q226" t="s">
        <v>25</v>
      </c>
      <c r="R226" t="s">
        <v>30</v>
      </c>
      <c r="T226" t="s">
        <v>31</v>
      </c>
      <c r="V226" t="s">
        <v>79</v>
      </c>
      <c r="W226" t="s">
        <v>62</v>
      </c>
      <c r="X226" t="s">
        <v>53</v>
      </c>
    </row>
    <row r="227" spans="1:24" x14ac:dyDescent="0.25">
      <c r="A227">
        <v>262</v>
      </c>
      <c r="B227" t="s">
        <v>307</v>
      </c>
      <c r="C227" t="s">
        <v>21</v>
      </c>
      <c r="D227">
        <f t="shared" si="6"/>
        <v>25</v>
      </c>
      <c r="E227" t="s">
        <v>81</v>
      </c>
      <c r="F227" t="s">
        <v>23</v>
      </c>
      <c r="G227" t="s">
        <v>83</v>
      </c>
      <c r="H227" t="s">
        <v>25</v>
      </c>
      <c r="I227">
        <f>IF(J227&lt;&gt;"", VLOOKUP(J227, lookup!$A:$B, 2, FALSE), 0)</f>
        <v>1</v>
      </c>
      <c r="J227" t="s">
        <v>40</v>
      </c>
      <c r="K227" t="s">
        <v>39</v>
      </c>
      <c r="L227">
        <f t="shared" si="7"/>
        <v>0</v>
      </c>
      <c r="M227" t="s">
        <v>50</v>
      </c>
      <c r="O227" s="5">
        <f>IF(P227&lt;&gt;"", VLOOKUP(P227, lookup!$A:$B, 2, FALSE), 0)</f>
        <v>0</v>
      </c>
      <c r="Q227" t="s">
        <v>50</v>
      </c>
      <c r="R227" t="s">
        <v>106</v>
      </c>
      <c r="T227" t="s">
        <v>71</v>
      </c>
      <c r="V227" t="s">
        <v>44</v>
      </c>
      <c r="W227" t="s">
        <v>62</v>
      </c>
      <c r="X227" t="s">
        <v>34</v>
      </c>
    </row>
    <row r="228" spans="1:24" x14ac:dyDescent="0.25">
      <c r="A228">
        <v>263</v>
      </c>
      <c r="B228" t="s">
        <v>308</v>
      </c>
      <c r="C228" t="s">
        <v>21</v>
      </c>
      <c r="D228">
        <f t="shared" si="6"/>
        <v>18</v>
      </c>
      <c r="E228" t="s">
        <v>141</v>
      </c>
      <c r="F228" t="s">
        <v>23</v>
      </c>
      <c r="G228" t="s">
        <v>37</v>
      </c>
      <c r="H228" t="s">
        <v>25</v>
      </c>
      <c r="I228">
        <f>IF(J228&lt;&gt;"", VLOOKUP(J228, lookup!$A:$B, 2, FALSE), 0)</f>
        <v>1</v>
      </c>
      <c r="J228" t="s">
        <v>40</v>
      </c>
      <c r="K228" t="s">
        <v>55</v>
      </c>
      <c r="L228">
        <f t="shared" si="7"/>
        <v>0</v>
      </c>
      <c r="M228" t="s">
        <v>50</v>
      </c>
      <c r="O228" s="5">
        <f>IF(P228&lt;&gt;"", VLOOKUP(P228, lookup!$A:$B, 2, FALSE), 0)</f>
        <v>0</v>
      </c>
      <c r="Q228" t="s">
        <v>50</v>
      </c>
      <c r="R228" t="s">
        <v>61</v>
      </c>
      <c r="T228" t="s">
        <v>76</v>
      </c>
      <c r="V228" t="s">
        <v>41</v>
      </c>
      <c r="W228" t="s">
        <v>62</v>
      </c>
      <c r="X228" t="s">
        <v>53</v>
      </c>
    </row>
    <row r="229" spans="1:24" x14ac:dyDescent="0.25">
      <c r="A229">
        <v>264</v>
      </c>
      <c r="B229" t="s">
        <v>309</v>
      </c>
      <c r="C229" t="s">
        <v>21</v>
      </c>
      <c r="D229">
        <f t="shared" si="6"/>
        <v>25</v>
      </c>
      <c r="E229" t="s">
        <v>81</v>
      </c>
      <c r="F229" t="s">
        <v>23</v>
      </c>
      <c r="G229" t="s">
        <v>24</v>
      </c>
      <c r="H229" t="s">
        <v>25</v>
      </c>
      <c r="I229">
        <f>IF(J229&lt;&gt;"", VLOOKUP(J229, lookup!$A:$B, 2, FALSE), 0)</f>
        <v>2</v>
      </c>
      <c r="J229" t="s">
        <v>29</v>
      </c>
      <c r="K229" t="s">
        <v>39</v>
      </c>
      <c r="L229">
        <f t="shared" si="7"/>
        <v>1</v>
      </c>
      <c r="M229" t="s">
        <v>25</v>
      </c>
      <c r="N229" t="s">
        <v>68</v>
      </c>
      <c r="O229" s="5">
        <f>IF(P229&lt;&gt;"", VLOOKUP(P229, lookup!$A:$B, 2, FALSE), 0)</f>
        <v>1</v>
      </c>
      <c r="P229" t="s">
        <v>40</v>
      </c>
      <c r="Q229" t="s">
        <v>25</v>
      </c>
      <c r="R229" t="s">
        <v>169</v>
      </c>
      <c r="T229" t="s">
        <v>76</v>
      </c>
      <c r="V229" t="s">
        <v>32</v>
      </c>
      <c r="W229" t="s">
        <v>33</v>
      </c>
      <c r="X229" t="s">
        <v>34</v>
      </c>
    </row>
    <row r="230" spans="1:24" x14ac:dyDescent="0.25">
      <c r="A230">
        <v>265</v>
      </c>
      <c r="B230" t="s">
        <v>310</v>
      </c>
      <c r="C230" t="s">
        <v>21</v>
      </c>
      <c r="D230">
        <f t="shared" si="6"/>
        <v>25</v>
      </c>
      <c r="E230" t="s">
        <v>81</v>
      </c>
      <c r="F230" t="s">
        <v>23</v>
      </c>
      <c r="G230" t="s">
        <v>37</v>
      </c>
      <c r="H230" t="s">
        <v>50</v>
      </c>
      <c r="I230">
        <f>IF(J230&lt;&gt;"", VLOOKUP(J230, lookup!$A:$B, 2, FALSE), 0)</f>
        <v>0</v>
      </c>
      <c r="L230">
        <f t="shared" si="7"/>
        <v>1</v>
      </c>
      <c r="M230" t="s">
        <v>25</v>
      </c>
      <c r="O230" s="5">
        <f>IF(P230&lt;&gt;"", VLOOKUP(P230, lookup!$A:$B, 2, FALSE), 0)</f>
        <v>1</v>
      </c>
      <c r="P230" t="s">
        <v>40</v>
      </c>
      <c r="Q230" t="s">
        <v>25</v>
      </c>
      <c r="R230" t="s">
        <v>61</v>
      </c>
      <c r="T230" t="s">
        <v>31</v>
      </c>
      <c r="V230" t="s">
        <v>41</v>
      </c>
      <c r="W230" t="s">
        <v>73</v>
      </c>
      <c r="X230" t="s">
        <v>74</v>
      </c>
    </row>
    <row r="231" spans="1:24" x14ac:dyDescent="0.25">
      <c r="A231">
        <v>266</v>
      </c>
      <c r="B231" t="s">
        <v>311</v>
      </c>
      <c r="C231" t="s">
        <v>21</v>
      </c>
      <c r="D231">
        <f t="shared" si="6"/>
        <v>18</v>
      </c>
      <c r="E231" t="s">
        <v>141</v>
      </c>
      <c r="F231" t="s">
        <v>23</v>
      </c>
      <c r="G231" t="s">
        <v>37</v>
      </c>
      <c r="H231" t="s">
        <v>25</v>
      </c>
      <c r="I231">
        <f>IF(J231&lt;&gt;"", VLOOKUP(J231, lookup!$A:$B, 2, FALSE), 0)</f>
        <v>0</v>
      </c>
      <c r="J231" t="s">
        <v>51</v>
      </c>
      <c r="K231" t="s">
        <v>51</v>
      </c>
      <c r="L231">
        <f t="shared" si="7"/>
        <v>1</v>
      </c>
      <c r="M231" t="s">
        <v>25</v>
      </c>
      <c r="N231" t="s">
        <v>51</v>
      </c>
      <c r="O231" s="5">
        <f>IF(P231&lt;&gt;"", VLOOKUP(P231, lookup!$A:$B, 2, FALSE), 0)</f>
        <v>1</v>
      </c>
      <c r="P231" t="s">
        <v>40</v>
      </c>
      <c r="Q231" t="s">
        <v>25</v>
      </c>
      <c r="R231" t="s">
        <v>30</v>
      </c>
      <c r="T231" t="s">
        <v>76</v>
      </c>
      <c r="V231" t="s">
        <v>72</v>
      </c>
      <c r="W231" t="s">
        <v>62</v>
      </c>
      <c r="X231" t="s">
        <v>53</v>
      </c>
    </row>
    <row r="232" spans="1:24" x14ac:dyDescent="0.25">
      <c r="A232">
        <v>267</v>
      </c>
      <c r="B232" t="s">
        <v>312</v>
      </c>
      <c r="C232" t="s">
        <v>21</v>
      </c>
      <c r="D232">
        <f t="shared" si="6"/>
        <v>25</v>
      </c>
      <c r="E232" t="s">
        <v>81</v>
      </c>
      <c r="F232" t="s">
        <v>23</v>
      </c>
      <c r="G232" t="s">
        <v>37</v>
      </c>
      <c r="H232" t="s">
        <v>25</v>
      </c>
      <c r="I232">
        <f>IF(J232&lt;&gt;"", VLOOKUP(J232, lookup!$A:$B, 2, FALSE), 0)</f>
        <v>5</v>
      </c>
      <c r="J232" t="s">
        <v>38</v>
      </c>
      <c r="K232" t="s">
        <v>39</v>
      </c>
      <c r="L232">
        <f t="shared" si="7"/>
        <v>1</v>
      </c>
      <c r="M232" t="s">
        <v>25</v>
      </c>
      <c r="N232" t="s">
        <v>119</v>
      </c>
      <c r="O232" s="5">
        <f>IF(P232&lt;&gt;"", VLOOKUP(P232, lookup!$A:$B, 2, FALSE), 0)</f>
        <v>2</v>
      </c>
      <c r="P232" t="s">
        <v>29</v>
      </c>
      <c r="Q232" t="s">
        <v>25</v>
      </c>
      <c r="R232" t="s">
        <v>30</v>
      </c>
      <c r="T232" t="s">
        <v>76</v>
      </c>
      <c r="V232" t="s">
        <v>32</v>
      </c>
      <c r="W232" t="s">
        <v>33</v>
      </c>
      <c r="X232" t="s">
        <v>34</v>
      </c>
    </row>
    <row r="233" spans="1:24" x14ac:dyDescent="0.25">
      <c r="A233">
        <v>268</v>
      </c>
      <c r="B233" t="s">
        <v>313</v>
      </c>
      <c r="C233" t="s">
        <v>21</v>
      </c>
      <c r="D233">
        <f t="shared" si="6"/>
        <v>25</v>
      </c>
      <c r="E233" t="s">
        <v>81</v>
      </c>
      <c r="F233" t="s">
        <v>23</v>
      </c>
      <c r="G233" t="s">
        <v>37</v>
      </c>
      <c r="H233" t="s">
        <v>25</v>
      </c>
      <c r="I233">
        <f>IF(J233&lt;&gt;"", VLOOKUP(J233, lookup!$A:$B, 2, FALSE), 0)</f>
        <v>3</v>
      </c>
      <c r="J233" t="s">
        <v>26</v>
      </c>
      <c r="K233" t="s">
        <v>55</v>
      </c>
      <c r="L233">
        <f t="shared" si="7"/>
        <v>1</v>
      </c>
      <c r="M233" t="s">
        <v>25</v>
      </c>
      <c r="N233" t="s">
        <v>68</v>
      </c>
      <c r="O233" s="5">
        <f>IF(P233&lt;&gt;"", VLOOKUP(P233, lookup!$A:$B, 2, FALSE), 0)</f>
        <v>1</v>
      </c>
      <c r="P233" t="s">
        <v>40</v>
      </c>
      <c r="Q233" t="s">
        <v>25</v>
      </c>
      <c r="R233" t="s">
        <v>30</v>
      </c>
      <c r="T233" t="s">
        <v>76</v>
      </c>
      <c r="V233" t="s">
        <v>72</v>
      </c>
      <c r="W233" t="s">
        <v>73</v>
      </c>
      <c r="X233" t="s">
        <v>53</v>
      </c>
    </row>
    <row r="234" spans="1:24" x14ac:dyDescent="0.25">
      <c r="A234">
        <v>269</v>
      </c>
      <c r="B234" t="s">
        <v>314</v>
      </c>
      <c r="C234" t="s">
        <v>21</v>
      </c>
      <c r="D234">
        <f t="shared" si="6"/>
        <v>25</v>
      </c>
      <c r="E234" t="s">
        <v>81</v>
      </c>
      <c r="F234" t="s">
        <v>23</v>
      </c>
      <c r="G234" t="s">
        <v>37</v>
      </c>
      <c r="H234" t="s">
        <v>25</v>
      </c>
      <c r="I234">
        <f>IF(J234&lt;&gt;"", VLOOKUP(J234, lookup!$A:$B, 2, FALSE), 0)</f>
        <v>2</v>
      </c>
      <c r="J234" t="s">
        <v>29</v>
      </c>
      <c r="K234" t="s">
        <v>27</v>
      </c>
      <c r="L234">
        <f t="shared" si="7"/>
        <v>0</v>
      </c>
      <c r="M234" t="s">
        <v>50</v>
      </c>
      <c r="O234" s="5">
        <f>IF(P234&lt;&gt;"", VLOOKUP(P234, lookup!$A:$B, 2, FALSE), 0)</f>
        <v>0</v>
      </c>
      <c r="Q234" t="s">
        <v>51</v>
      </c>
      <c r="R234" t="s">
        <v>61</v>
      </c>
      <c r="T234" t="s">
        <v>71</v>
      </c>
      <c r="V234" t="s">
        <v>72</v>
      </c>
      <c r="W234" t="s">
        <v>42</v>
      </c>
      <c r="X234" t="s">
        <v>74</v>
      </c>
    </row>
    <row r="235" spans="1:24" x14ac:dyDescent="0.25">
      <c r="A235">
        <v>271</v>
      </c>
      <c r="B235" t="s">
        <v>315</v>
      </c>
      <c r="C235" t="s">
        <v>21</v>
      </c>
      <c r="D235">
        <f t="shared" si="6"/>
        <v>18</v>
      </c>
      <c r="E235" t="s">
        <v>141</v>
      </c>
      <c r="F235" t="s">
        <v>23</v>
      </c>
      <c r="G235" t="s">
        <v>24</v>
      </c>
      <c r="H235" t="s">
        <v>50</v>
      </c>
      <c r="I235">
        <f>IF(J235&lt;&gt;"", VLOOKUP(J235, lookup!$A:$B, 2, FALSE), 0)</f>
        <v>0</v>
      </c>
      <c r="L235">
        <f t="shared" si="7"/>
        <v>0</v>
      </c>
      <c r="M235" t="s">
        <v>50</v>
      </c>
      <c r="O235" s="5">
        <f>IF(P235&lt;&gt;"", VLOOKUP(P235, lookup!$A:$B, 2, FALSE), 0)</f>
        <v>0</v>
      </c>
      <c r="Q235" t="s">
        <v>50</v>
      </c>
      <c r="R235" t="s">
        <v>61</v>
      </c>
      <c r="T235" t="s">
        <v>76</v>
      </c>
      <c r="V235" t="s">
        <v>72</v>
      </c>
      <c r="W235" t="s">
        <v>33</v>
      </c>
      <c r="X235" t="s">
        <v>34</v>
      </c>
    </row>
    <row r="236" spans="1:24" x14ac:dyDescent="0.25">
      <c r="A236">
        <v>273</v>
      </c>
      <c r="B236" t="s">
        <v>316</v>
      </c>
      <c r="C236" t="s">
        <v>21</v>
      </c>
      <c r="D236">
        <f t="shared" si="6"/>
        <v>18</v>
      </c>
      <c r="E236" t="s">
        <v>141</v>
      </c>
      <c r="F236" t="s">
        <v>23</v>
      </c>
      <c r="G236" t="s">
        <v>48</v>
      </c>
      <c r="H236" t="s">
        <v>50</v>
      </c>
      <c r="I236">
        <f>IF(J236&lt;&gt;"", VLOOKUP(J236, lookup!$A:$B, 2, FALSE), 0)</f>
        <v>0</v>
      </c>
      <c r="L236">
        <f t="shared" si="7"/>
        <v>1</v>
      </c>
      <c r="M236" t="s">
        <v>25</v>
      </c>
      <c r="O236" s="5">
        <f>IF(P236&lt;&gt;"", VLOOKUP(P236, lookup!$A:$B, 2, FALSE), 0)</f>
        <v>1</v>
      </c>
      <c r="P236" t="s">
        <v>40</v>
      </c>
      <c r="Q236" t="s">
        <v>51</v>
      </c>
      <c r="R236" t="s">
        <v>30</v>
      </c>
      <c r="T236" t="s">
        <v>76</v>
      </c>
      <c r="V236" t="s">
        <v>72</v>
      </c>
      <c r="W236" t="s">
        <v>45</v>
      </c>
      <c r="X236" t="s">
        <v>74</v>
      </c>
    </row>
    <row r="237" spans="1:24" x14ac:dyDescent="0.25">
      <c r="A237">
        <v>279</v>
      </c>
      <c r="B237" t="s">
        <v>317</v>
      </c>
      <c r="C237" t="s">
        <v>21</v>
      </c>
      <c r="D237">
        <f t="shared" si="6"/>
        <v>55</v>
      </c>
      <c r="E237" t="s">
        <v>36</v>
      </c>
      <c r="F237" t="s">
        <v>23</v>
      </c>
      <c r="G237" t="s">
        <v>83</v>
      </c>
      <c r="H237" t="s">
        <v>25</v>
      </c>
      <c r="I237">
        <f>IF(J237&lt;&gt;"", VLOOKUP(J237, lookup!$A:$B, 2, FALSE), 0)</f>
        <v>5</v>
      </c>
      <c r="J237" t="s">
        <v>38</v>
      </c>
      <c r="K237" t="s">
        <v>55</v>
      </c>
      <c r="L237">
        <f t="shared" si="7"/>
        <v>0</v>
      </c>
      <c r="M237" t="s">
        <v>50</v>
      </c>
      <c r="O237" s="5">
        <f>IF(P237&lt;&gt;"", VLOOKUP(P237, lookup!$A:$B, 2, FALSE), 0)</f>
        <v>0</v>
      </c>
      <c r="Q237" t="s">
        <v>25</v>
      </c>
      <c r="R237" t="s">
        <v>30</v>
      </c>
      <c r="T237" t="s">
        <v>31</v>
      </c>
      <c r="V237" t="s">
        <v>79</v>
      </c>
      <c r="W237" t="s">
        <v>73</v>
      </c>
      <c r="X237" t="s">
        <v>34</v>
      </c>
    </row>
    <row r="238" spans="1:24" x14ac:dyDescent="0.25">
      <c r="A238">
        <v>281</v>
      </c>
      <c r="B238" t="s">
        <v>318</v>
      </c>
      <c r="C238" t="s">
        <v>21</v>
      </c>
      <c r="D238">
        <f t="shared" si="6"/>
        <v>35</v>
      </c>
      <c r="E238" t="s">
        <v>60</v>
      </c>
      <c r="F238" t="s">
        <v>23</v>
      </c>
      <c r="G238" t="s">
        <v>24</v>
      </c>
      <c r="H238" t="s">
        <v>25</v>
      </c>
      <c r="I238">
        <f>IF(J238&lt;&gt;"", VLOOKUP(J238, lookup!$A:$B, 2, FALSE), 0)</f>
        <v>2</v>
      </c>
      <c r="J238" t="s">
        <v>29</v>
      </c>
      <c r="K238" t="s">
        <v>179</v>
      </c>
      <c r="L238">
        <f t="shared" si="7"/>
        <v>1</v>
      </c>
      <c r="M238" t="s">
        <v>25</v>
      </c>
      <c r="N238" t="s">
        <v>119</v>
      </c>
      <c r="O238" s="5">
        <f>IF(P238&lt;&gt;"", VLOOKUP(P238, lookup!$A:$B, 2, FALSE), 0)</f>
        <v>2</v>
      </c>
      <c r="P238" t="s">
        <v>29</v>
      </c>
      <c r="Q238" t="s">
        <v>25</v>
      </c>
      <c r="R238" t="s">
        <v>106</v>
      </c>
      <c r="T238" t="s">
        <v>31</v>
      </c>
      <c r="V238" t="s">
        <v>32</v>
      </c>
      <c r="W238" t="s">
        <v>77</v>
      </c>
      <c r="X238" t="s">
        <v>74</v>
      </c>
    </row>
    <row r="239" spans="1:24" x14ac:dyDescent="0.25">
      <c r="A239">
        <v>282</v>
      </c>
      <c r="B239" t="s">
        <v>319</v>
      </c>
      <c r="C239" t="s">
        <v>21</v>
      </c>
      <c r="D239">
        <f t="shared" si="6"/>
        <v>18</v>
      </c>
      <c r="E239" t="s">
        <v>141</v>
      </c>
      <c r="F239" t="s">
        <v>23</v>
      </c>
      <c r="G239" t="s">
        <v>83</v>
      </c>
      <c r="H239" t="s">
        <v>50</v>
      </c>
      <c r="I239">
        <f>IF(J239&lt;&gt;"", VLOOKUP(J239, lookup!$A:$B, 2, FALSE), 0)</f>
        <v>0</v>
      </c>
      <c r="L239">
        <f t="shared" si="7"/>
        <v>1</v>
      </c>
      <c r="M239" t="s">
        <v>25</v>
      </c>
      <c r="O239" s="5">
        <f>IF(P239&lt;&gt;"", VLOOKUP(P239, lookup!$A:$B, 2, FALSE), 0)</f>
        <v>1</v>
      </c>
      <c r="P239" t="s">
        <v>40</v>
      </c>
      <c r="Q239" t="s">
        <v>50</v>
      </c>
      <c r="R239" t="s">
        <v>30</v>
      </c>
      <c r="T239" t="s">
        <v>76</v>
      </c>
      <c r="V239" t="s">
        <v>72</v>
      </c>
      <c r="W239" t="s">
        <v>62</v>
      </c>
      <c r="X239" t="s">
        <v>53</v>
      </c>
    </row>
    <row r="240" spans="1:24" x14ac:dyDescent="0.25">
      <c r="A240">
        <v>285</v>
      </c>
      <c r="B240" t="s">
        <v>320</v>
      </c>
      <c r="C240" t="s">
        <v>21</v>
      </c>
      <c r="D240">
        <f t="shared" si="6"/>
        <v>45</v>
      </c>
      <c r="E240" t="s">
        <v>22</v>
      </c>
      <c r="F240" t="s">
        <v>65</v>
      </c>
      <c r="G240" t="s">
        <v>37</v>
      </c>
      <c r="H240" t="s">
        <v>25</v>
      </c>
      <c r="I240">
        <f>IF(J240&lt;&gt;"", VLOOKUP(J240, lookup!$A:$B, 2, FALSE), 0)</f>
        <v>2</v>
      </c>
      <c r="J240" t="s">
        <v>29</v>
      </c>
      <c r="K240" t="s">
        <v>142</v>
      </c>
      <c r="L240">
        <f t="shared" si="7"/>
        <v>0</v>
      </c>
      <c r="M240" t="s">
        <v>50</v>
      </c>
      <c r="O240" s="5">
        <f>IF(P240&lt;&gt;"", VLOOKUP(P240, lookup!$A:$B, 2, FALSE), 0)</f>
        <v>0</v>
      </c>
      <c r="Q240" t="s">
        <v>50</v>
      </c>
      <c r="R240" t="s">
        <v>30</v>
      </c>
      <c r="T240" t="s">
        <v>31</v>
      </c>
      <c r="V240" t="s">
        <v>32</v>
      </c>
      <c r="W240" t="s">
        <v>73</v>
      </c>
      <c r="X240" t="s">
        <v>109</v>
      </c>
    </row>
    <row r="241" spans="1:24" x14ac:dyDescent="0.25">
      <c r="A241">
        <v>288</v>
      </c>
      <c r="B241" t="s">
        <v>321</v>
      </c>
      <c r="C241" t="s">
        <v>21</v>
      </c>
      <c r="D241">
        <f t="shared" si="6"/>
        <v>55</v>
      </c>
      <c r="E241" t="s">
        <v>36</v>
      </c>
      <c r="F241" t="s">
        <v>23</v>
      </c>
      <c r="G241" t="s">
        <v>24</v>
      </c>
      <c r="H241" t="s">
        <v>25</v>
      </c>
      <c r="I241">
        <f>IF(J241&lt;&gt;"", VLOOKUP(J241, lookup!$A:$B, 2, FALSE), 0)</f>
        <v>2</v>
      </c>
      <c r="J241" t="s">
        <v>29</v>
      </c>
      <c r="K241" t="s">
        <v>39</v>
      </c>
      <c r="L241">
        <f t="shared" si="7"/>
        <v>0</v>
      </c>
      <c r="M241" t="s">
        <v>50</v>
      </c>
      <c r="O241" s="5">
        <f>IF(P241&lt;&gt;"", VLOOKUP(P241, lookup!$A:$B, 2, FALSE), 0)</f>
        <v>0</v>
      </c>
      <c r="Q241" t="s">
        <v>50</v>
      </c>
      <c r="R241" t="s">
        <v>30</v>
      </c>
      <c r="T241" t="s">
        <v>71</v>
      </c>
      <c r="V241" t="s">
        <v>41</v>
      </c>
      <c r="W241" t="s">
        <v>42</v>
      </c>
      <c r="X241" t="s">
        <v>53</v>
      </c>
    </row>
    <row r="242" spans="1:24" x14ac:dyDescent="0.25">
      <c r="A242">
        <v>289</v>
      </c>
      <c r="B242" t="s">
        <v>322</v>
      </c>
      <c r="C242" t="s">
        <v>21</v>
      </c>
      <c r="D242">
        <f t="shared" si="6"/>
        <v>55</v>
      </c>
      <c r="E242" t="s">
        <v>36</v>
      </c>
      <c r="F242" t="s">
        <v>23</v>
      </c>
      <c r="G242" t="s">
        <v>83</v>
      </c>
      <c r="H242" t="s">
        <v>25</v>
      </c>
      <c r="I242">
        <f>IF(J242&lt;&gt;"", VLOOKUP(J242, lookup!$A:$B, 2, FALSE), 0)</f>
        <v>5</v>
      </c>
      <c r="J242" t="s">
        <v>38</v>
      </c>
      <c r="K242" t="s">
        <v>55</v>
      </c>
      <c r="L242">
        <f t="shared" si="7"/>
        <v>1</v>
      </c>
      <c r="M242" t="s">
        <v>25</v>
      </c>
      <c r="N242" t="s">
        <v>28</v>
      </c>
      <c r="O242" s="5">
        <f>IF(P242&lt;&gt;"", VLOOKUP(P242, lookup!$A:$B, 2, FALSE), 0)</f>
        <v>1</v>
      </c>
      <c r="P242" t="s">
        <v>40</v>
      </c>
      <c r="Q242" t="s">
        <v>25</v>
      </c>
      <c r="R242" t="s">
        <v>30</v>
      </c>
      <c r="T242" t="s">
        <v>138</v>
      </c>
      <c r="U242" t="s">
        <v>323</v>
      </c>
      <c r="V242" t="s">
        <v>79</v>
      </c>
      <c r="W242" t="s">
        <v>73</v>
      </c>
      <c r="X242" t="s">
        <v>74</v>
      </c>
    </row>
    <row r="243" spans="1:24" x14ac:dyDescent="0.25">
      <c r="A243">
        <v>290</v>
      </c>
      <c r="B243" t="s">
        <v>324</v>
      </c>
      <c r="C243" t="s">
        <v>21</v>
      </c>
      <c r="D243">
        <f t="shared" si="6"/>
        <v>18</v>
      </c>
      <c r="E243" t="s">
        <v>141</v>
      </c>
      <c r="F243" t="s">
        <v>23</v>
      </c>
      <c r="G243" t="s">
        <v>48</v>
      </c>
      <c r="H243" t="s">
        <v>25</v>
      </c>
      <c r="I243">
        <f>IF(J243&lt;&gt;"", VLOOKUP(J243, lookup!$A:$B, 2, FALSE), 0)</f>
        <v>1</v>
      </c>
      <c r="J243" t="s">
        <v>40</v>
      </c>
      <c r="K243" t="s">
        <v>51</v>
      </c>
      <c r="L243">
        <f t="shared" si="7"/>
        <v>1</v>
      </c>
      <c r="M243" t="s">
        <v>25</v>
      </c>
      <c r="N243" t="s">
        <v>119</v>
      </c>
      <c r="O243" s="5">
        <f>IF(P243&lt;&gt;"", VLOOKUP(P243, lookup!$A:$B, 2, FALSE), 0)</f>
        <v>2</v>
      </c>
      <c r="P243" t="s">
        <v>29</v>
      </c>
      <c r="Q243" t="s">
        <v>50</v>
      </c>
      <c r="R243" t="s">
        <v>30</v>
      </c>
      <c r="T243" t="s">
        <v>71</v>
      </c>
      <c r="V243" t="s">
        <v>41</v>
      </c>
      <c r="W243" t="s">
        <v>45</v>
      </c>
      <c r="X243" t="s">
        <v>74</v>
      </c>
    </row>
    <row r="244" spans="1:24" x14ac:dyDescent="0.25">
      <c r="A244">
        <v>291</v>
      </c>
      <c r="B244" t="s">
        <v>325</v>
      </c>
      <c r="C244" t="s">
        <v>21</v>
      </c>
      <c r="D244">
        <f t="shared" si="6"/>
        <v>55</v>
      </c>
      <c r="E244" t="s">
        <v>36</v>
      </c>
      <c r="F244" t="s">
        <v>65</v>
      </c>
      <c r="G244" t="s">
        <v>24</v>
      </c>
      <c r="H244" t="s">
        <v>25</v>
      </c>
      <c r="I244">
        <f>IF(J244&lt;&gt;"", VLOOKUP(J244, lookup!$A:$B, 2, FALSE), 0)</f>
        <v>5</v>
      </c>
      <c r="J244" t="s">
        <v>38</v>
      </c>
      <c r="K244" t="s">
        <v>39</v>
      </c>
      <c r="L244">
        <f t="shared" si="7"/>
        <v>0</v>
      </c>
      <c r="M244" t="s">
        <v>50</v>
      </c>
      <c r="O244" s="5">
        <f>IF(P244&lt;&gt;"", VLOOKUP(P244, lookup!$A:$B, 2, FALSE), 0)</f>
        <v>0</v>
      </c>
      <c r="Q244" t="s">
        <v>25</v>
      </c>
      <c r="R244" t="s">
        <v>30</v>
      </c>
      <c r="T244" t="s">
        <v>31</v>
      </c>
      <c r="V244" t="s">
        <v>41</v>
      </c>
      <c r="W244" t="s">
        <v>33</v>
      </c>
      <c r="X244" t="s">
        <v>53</v>
      </c>
    </row>
    <row r="245" spans="1:24" x14ac:dyDescent="0.25">
      <c r="A245">
        <v>292</v>
      </c>
      <c r="B245" t="s">
        <v>326</v>
      </c>
      <c r="C245" t="s">
        <v>21</v>
      </c>
      <c r="D245">
        <f t="shared" si="6"/>
        <v>55</v>
      </c>
      <c r="E245" t="s">
        <v>36</v>
      </c>
      <c r="F245" t="s">
        <v>65</v>
      </c>
      <c r="G245" t="s">
        <v>83</v>
      </c>
      <c r="H245" t="s">
        <v>25</v>
      </c>
      <c r="I245">
        <f>IF(J245&lt;&gt;"", VLOOKUP(J245, lookup!$A:$B, 2, FALSE), 0)</f>
        <v>3</v>
      </c>
      <c r="J245" t="s">
        <v>26</v>
      </c>
      <c r="K245" t="s">
        <v>55</v>
      </c>
      <c r="L245">
        <f t="shared" si="7"/>
        <v>1</v>
      </c>
      <c r="M245" t="s">
        <v>25</v>
      </c>
      <c r="N245" t="s">
        <v>68</v>
      </c>
      <c r="O245" s="5">
        <f>IF(P245&lt;&gt;"", VLOOKUP(P245, lookup!$A:$B, 2, FALSE), 0)</f>
        <v>1</v>
      </c>
      <c r="P245" t="s">
        <v>40</v>
      </c>
      <c r="Q245" t="s">
        <v>51</v>
      </c>
      <c r="R245" t="s">
        <v>61</v>
      </c>
      <c r="T245" t="s">
        <v>76</v>
      </c>
      <c r="V245" t="s">
        <v>72</v>
      </c>
      <c r="W245" t="s">
        <v>45</v>
      </c>
      <c r="X245" t="s">
        <v>53</v>
      </c>
    </row>
    <row r="246" spans="1:24" x14ac:dyDescent="0.25">
      <c r="A246">
        <v>293</v>
      </c>
      <c r="B246" t="s">
        <v>327</v>
      </c>
      <c r="C246" t="s">
        <v>21</v>
      </c>
      <c r="D246">
        <f t="shared" si="6"/>
        <v>18</v>
      </c>
      <c r="E246" t="s">
        <v>141</v>
      </c>
      <c r="F246" t="s">
        <v>65</v>
      </c>
      <c r="G246" t="s">
        <v>37</v>
      </c>
      <c r="H246" t="s">
        <v>25</v>
      </c>
      <c r="I246">
        <f>IF(J246&lt;&gt;"", VLOOKUP(J246, lookup!$A:$B, 2, FALSE), 0)</f>
        <v>2</v>
      </c>
      <c r="J246" t="s">
        <v>29</v>
      </c>
      <c r="K246" t="s">
        <v>39</v>
      </c>
      <c r="L246">
        <f t="shared" si="7"/>
        <v>0</v>
      </c>
      <c r="M246" t="s">
        <v>50</v>
      </c>
      <c r="O246" s="5">
        <f>IF(P246&lt;&gt;"", VLOOKUP(P246, lookup!$A:$B, 2, FALSE), 0)</f>
        <v>0</v>
      </c>
      <c r="Q246" t="s">
        <v>50</v>
      </c>
      <c r="R246" t="s">
        <v>30</v>
      </c>
      <c r="T246" t="s">
        <v>76</v>
      </c>
      <c r="V246" t="s">
        <v>41</v>
      </c>
      <c r="W246" t="s">
        <v>42</v>
      </c>
      <c r="X246" t="s">
        <v>53</v>
      </c>
    </row>
    <row r="247" spans="1:24" x14ac:dyDescent="0.25">
      <c r="A247">
        <v>295</v>
      </c>
      <c r="B247" t="s">
        <v>328</v>
      </c>
      <c r="C247" t="s">
        <v>21</v>
      </c>
      <c r="D247">
        <f t="shared" si="6"/>
        <v>35</v>
      </c>
      <c r="E247" t="s">
        <v>60</v>
      </c>
      <c r="F247" t="s">
        <v>23</v>
      </c>
      <c r="G247" t="s">
        <v>24</v>
      </c>
      <c r="H247" t="s">
        <v>25</v>
      </c>
      <c r="I247">
        <f>IF(J247&lt;&gt;"", VLOOKUP(J247, lookup!$A:$B, 2, FALSE), 0)</f>
        <v>2</v>
      </c>
      <c r="J247" t="s">
        <v>29</v>
      </c>
      <c r="K247" t="s">
        <v>179</v>
      </c>
      <c r="L247">
        <f t="shared" si="7"/>
        <v>1</v>
      </c>
      <c r="M247" t="s">
        <v>25</v>
      </c>
      <c r="N247" t="s">
        <v>68</v>
      </c>
      <c r="O247" s="5">
        <f>IF(P247&lt;&gt;"", VLOOKUP(P247, lookup!$A:$B, 2, FALSE), 0)</f>
        <v>2</v>
      </c>
      <c r="P247" t="s">
        <v>29</v>
      </c>
      <c r="Q247" t="s">
        <v>50</v>
      </c>
      <c r="R247" t="s">
        <v>30</v>
      </c>
      <c r="T247" t="s">
        <v>31</v>
      </c>
      <c r="V247" t="s">
        <v>41</v>
      </c>
      <c r="W247" t="s">
        <v>33</v>
      </c>
      <c r="X247" t="s">
        <v>58</v>
      </c>
    </row>
    <row r="248" spans="1:24" x14ac:dyDescent="0.25">
      <c r="A248">
        <v>296</v>
      </c>
      <c r="B248" t="s">
        <v>329</v>
      </c>
      <c r="C248" t="s">
        <v>21</v>
      </c>
      <c r="D248">
        <f t="shared" si="6"/>
        <v>18</v>
      </c>
      <c r="E248" t="s">
        <v>141</v>
      </c>
      <c r="F248" t="s">
        <v>65</v>
      </c>
      <c r="G248" t="s">
        <v>24</v>
      </c>
      <c r="H248" t="s">
        <v>50</v>
      </c>
      <c r="I248">
        <f>IF(J248&lt;&gt;"", VLOOKUP(J248, lookup!$A:$B, 2, FALSE), 0)</f>
        <v>0</v>
      </c>
      <c r="L248">
        <f t="shared" si="7"/>
        <v>0</v>
      </c>
      <c r="M248" t="s">
        <v>50</v>
      </c>
      <c r="O248" s="5">
        <f>IF(P248&lt;&gt;"", VLOOKUP(P248, lookup!$A:$B, 2, FALSE), 0)</f>
        <v>0</v>
      </c>
      <c r="Q248" t="s">
        <v>50</v>
      </c>
      <c r="R248" t="s">
        <v>61</v>
      </c>
      <c r="T248" t="s">
        <v>71</v>
      </c>
      <c r="V248" t="s">
        <v>91</v>
      </c>
      <c r="W248" t="s">
        <v>57</v>
      </c>
      <c r="X248" t="s">
        <v>53</v>
      </c>
    </row>
    <row r="249" spans="1:24" x14ac:dyDescent="0.25">
      <c r="A249">
        <v>297</v>
      </c>
      <c r="B249" t="s">
        <v>330</v>
      </c>
      <c r="C249" t="s">
        <v>21</v>
      </c>
      <c r="D249">
        <f t="shared" si="6"/>
        <v>55</v>
      </c>
      <c r="E249" t="s">
        <v>36</v>
      </c>
      <c r="F249" t="s">
        <v>23</v>
      </c>
      <c r="G249" t="s">
        <v>37</v>
      </c>
      <c r="H249" t="s">
        <v>25</v>
      </c>
      <c r="I249">
        <f>IF(J249&lt;&gt;"", VLOOKUP(J249, lookup!$A:$B, 2, FALSE), 0)</f>
        <v>5</v>
      </c>
      <c r="J249" t="s">
        <v>38</v>
      </c>
      <c r="K249" t="s">
        <v>55</v>
      </c>
      <c r="L249">
        <f t="shared" si="7"/>
        <v>0</v>
      </c>
      <c r="M249" t="s">
        <v>50</v>
      </c>
      <c r="O249" s="5">
        <f>IF(P249&lt;&gt;"", VLOOKUP(P249, lookup!$A:$B, 2, FALSE), 0)</f>
        <v>0</v>
      </c>
      <c r="Q249" t="s">
        <v>25</v>
      </c>
      <c r="R249" t="s">
        <v>30</v>
      </c>
      <c r="T249" t="s">
        <v>31</v>
      </c>
      <c r="V249" t="s">
        <v>41</v>
      </c>
      <c r="W249" t="s">
        <v>73</v>
      </c>
      <c r="X249" t="s">
        <v>34</v>
      </c>
    </row>
    <row r="250" spans="1:24" x14ac:dyDescent="0.25">
      <c r="A250">
        <v>298</v>
      </c>
      <c r="B250" t="s">
        <v>331</v>
      </c>
      <c r="C250" t="s">
        <v>21</v>
      </c>
      <c r="D250">
        <f t="shared" si="6"/>
        <v>18</v>
      </c>
      <c r="E250" t="s">
        <v>141</v>
      </c>
      <c r="F250" t="s">
        <v>23</v>
      </c>
      <c r="G250" t="s">
        <v>48</v>
      </c>
      <c r="H250" t="s">
        <v>25</v>
      </c>
      <c r="I250">
        <f>IF(J250&lt;&gt;"", VLOOKUP(J250, lookup!$A:$B, 2, FALSE), 0)</f>
        <v>2</v>
      </c>
      <c r="J250" t="s">
        <v>29</v>
      </c>
      <c r="K250" t="s">
        <v>179</v>
      </c>
      <c r="L250">
        <f t="shared" si="7"/>
        <v>0</v>
      </c>
      <c r="M250" t="s">
        <v>50</v>
      </c>
      <c r="O250" s="5">
        <f>IF(P250&lt;&gt;"", VLOOKUP(P250, lookup!$A:$B, 2, FALSE), 0)</f>
        <v>0</v>
      </c>
      <c r="Q250" t="s">
        <v>25</v>
      </c>
      <c r="R250" t="s">
        <v>30</v>
      </c>
      <c r="T250" t="s">
        <v>76</v>
      </c>
      <c r="V250" t="s">
        <v>41</v>
      </c>
      <c r="W250" t="s">
        <v>45</v>
      </c>
      <c r="X250" t="s">
        <v>74</v>
      </c>
    </row>
    <row r="251" spans="1:24" x14ac:dyDescent="0.25">
      <c r="A251">
        <v>299</v>
      </c>
      <c r="B251" t="s">
        <v>332</v>
      </c>
      <c r="C251" t="s">
        <v>21</v>
      </c>
      <c r="D251">
        <f t="shared" si="6"/>
        <v>45</v>
      </c>
      <c r="E251" t="s">
        <v>22</v>
      </c>
      <c r="F251" t="s">
        <v>23</v>
      </c>
      <c r="G251" t="s">
        <v>83</v>
      </c>
      <c r="H251" t="s">
        <v>25</v>
      </c>
      <c r="I251">
        <f>IF(J251&lt;&gt;"", VLOOKUP(J251, lookup!$A:$B, 2, FALSE), 0)</f>
        <v>2</v>
      </c>
      <c r="J251" t="s">
        <v>29</v>
      </c>
      <c r="K251" t="s">
        <v>39</v>
      </c>
      <c r="L251">
        <f t="shared" si="7"/>
        <v>0</v>
      </c>
      <c r="M251" t="s">
        <v>50</v>
      </c>
      <c r="O251" s="5">
        <f>IF(P251&lt;&gt;"", VLOOKUP(P251, lookup!$A:$B, 2, FALSE), 0)</f>
        <v>0</v>
      </c>
      <c r="Q251" t="s">
        <v>25</v>
      </c>
      <c r="R251" t="s">
        <v>30</v>
      </c>
      <c r="T251" t="s">
        <v>31</v>
      </c>
      <c r="V251" t="s">
        <v>32</v>
      </c>
      <c r="W251" t="s">
        <v>33</v>
      </c>
      <c r="X251" t="s">
        <v>109</v>
      </c>
    </row>
    <row r="252" spans="1:24" x14ac:dyDescent="0.25">
      <c r="A252">
        <v>300</v>
      </c>
      <c r="B252" t="s">
        <v>333</v>
      </c>
      <c r="C252" t="s">
        <v>21</v>
      </c>
      <c r="D252">
        <f t="shared" si="6"/>
        <v>45</v>
      </c>
      <c r="E252" t="s">
        <v>22</v>
      </c>
      <c r="F252" t="s">
        <v>23</v>
      </c>
      <c r="G252" t="s">
        <v>83</v>
      </c>
      <c r="H252" t="s">
        <v>50</v>
      </c>
      <c r="I252">
        <f>IF(J252&lt;&gt;"", VLOOKUP(J252, lookup!$A:$B, 2, FALSE), 0)</f>
        <v>0</v>
      </c>
      <c r="L252">
        <f t="shared" si="7"/>
        <v>1</v>
      </c>
      <c r="M252" t="s">
        <v>25</v>
      </c>
      <c r="O252" s="5">
        <f>IF(P252&lt;&gt;"", VLOOKUP(P252, lookup!$A:$B, 2, FALSE), 0)</f>
        <v>2</v>
      </c>
      <c r="P252" t="s">
        <v>29</v>
      </c>
      <c r="Q252" t="s">
        <v>50</v>
      </c>
      <c r="R252" t="s">
        <v>30</v>
      </c>
      <c r="T252" t="s">
        <v>76</v>
      </c>
      <c r="V252" t="s">
        <v>44</v>
      </c>
      <c r="W252" t="s">
        <v>42</v>
      </c>
      <c r="X252" t="s">
        <v>53</v>
      </c>
    </row>
    <row r="253" spans="1:24" x14ac:dyDescent="0.25">
      <c r="A253">
        <v>301</v>
      </c>
      <c r="B253" t="s">
        <v>334</v>
      </c>
      <c r="C253" t="s">
        <v>21</v>
      </c>
      <c r="D253">
        <f t="shared" si="6"/>
        <v>18</v>
      </c>
      <c r="E253" t="s">
        <v>141</v>
      </c>
      <c r="F253" t="s">
        <v>23</v>
      </c>
      <c r="G253" t="s">
        <v>83</v>
      </c>
      <c r="H253" t="s">
        <v>50</v>
      </c>
      <c r="I253">
        <f>IF(J253&lt;&gt;"", VLOOKUP(J253, lookup!$A:$B, 2, FALSE), 0)</f>
        <v>0</v>
      </c>
      <c r="L253">
        <f t="shared" si="7"/>
        <v>0</v>
      </c>
      <c r="M253" t="s">
        <v>50</v>
      </c>
      <c r="O253" s="5">
        <f>IF(P253&lt;&gt;"", VLOOKUP(P253, lookup!$A:$B, 2, FALSE), 0)</f>
        <v>0</v>
      </c>
      <c r="Q253" t="s">
        <v>50</v>
      </c>
      <c r="R253" t="s">
        <v>61</v>
      </c>
      <c r="T253" t="s">
        <v>76</v>
      </c>
      <c r="V253" t="s">
        <v>72</v>
      </c>
      <c r="W253" t="s">
        <v>73</v>
      </c>
      <c r="X253" t="s">
        <v>58</v>
      </c>
    </row>
    <row r="254" spans="1:24" x14ac:dyDescent="0.25">
      <c r="A254">
        <v>302</v>
      </c>
      <c r="B254" t="s">
        <v>335</v>
      </c>
      <c r="C254" t="s">
        <v>21</v>
      </c>
      <c r="D254">
        <f t="shared" si="6"/>
        <v>18</v>
      </c>
      <c r="E254" t="s">
        <v>141</v>
      </c>
      <c r="F254" t="s">
        <v>65</v>
      </c>
      <c r="G254" t="s">
        <v>48</v>
      </c>
      <c r="H254" t="s">
        <v>50</v>
      </c>
      <c r="I254">
        <f>IF(J254&lt;&gt;"", VLOOKUP(J254, lookup!$A:$B, 2, FALSE), 0)</f>
        <v>0</v>
      </c>
      <c r="L254">
        <f t="shared" si="7"/>
        <v>0</v>
      </c>
      <c r="M254" t="s">
        <v>50</v>
      </c>
      <c r="O254" s="5">
        <f>IF(P254&lt;&gt;"", VLOOKUP(P254, lookup!$A:$B, 2, FALSE), 0)</f>
        <v>0</v>
      </c>
      <c r="Q254" t="s">
        <v>50</v>
      </c>
      <c r="R254" t="s">
        <v>30</v>
      </c>
      <c r="T254" t="s">
        <v>76</v>
      </c>
      <c r="V254" t="s">
        <v>72</v>
      </c>
      <c r="W254" t="s">
        <v>73</v>
      </c>
      <c r="X254" t="s">
        <v>34</v>
      </c>
    </row>
    <row r="255" spans="1:24" x14ac:dyDescent="0.25">
      <c r="A255">
        <v>303</v>
      </c>
      <c r="B255" t="s">
        <v>336</v>
      </c>
      <c r="C255" t="s">
        <v>21</v>
      </c>
      <c r="D255">
        <f t="shared" si="6"/>
        <v>45</v>
      </c>
      <c r="E255" t="s">
        <v>22</v>
      </c>
      <c r="F255" t="s">
        <v>65</v>
      </c>
      <c r="G255" t="s">
        <v>37</v>
      </c>
      <c r="H255" t="s">
        <v>25</v>
      </c>
      <c r="I255">
        <f>IF(J255&lt;&gt;"", VLOOKUP(J255, lookup!$A:$B, 2, FALSE), 0)</f>
        <v>2</v>
      </c>
      <c r="J255" t="s">
        <v>29</v>
      </c>
      <c r="K255" t="s">
        <v>39</v>
      </c>
      <c r="L255">
        <f t="shared" si="7"/>
        <v>0</v>
      </c>
      <c r="M255" t="s">
        <v>50</v>
      </c>
      <c r="O255" s="5">
        <f>IF(P255&lt;&gt;"", VLOOKUP(P255, lookup!$A:$B, 2, FALSE), 0)</f>
        <v>0</v>
      </c>
      <c r="Q255" t="s">
        <v>25</v>
      </c>
      <c r="R255" t="s">
        <v>30</v>
      </c>
      <c r="T255" t="s">
        <v>31</v>
      </c>
      <c r="V255" t="s">
        <v>44</v>
      </c>
      <c r="W255" t="s">
        <v>42</v>
      </c>
      <c r="X255" t="s">
        <v>46</v>
      </c>
    </row>
    <row r="256" spans="1:24" x14ac:dyDescent="0.25">
      <c r="A256">
        <v>304</v>
      </c>
      <c r="B256" t="s">
        <v>337</v>
      </c>
      <c r="C256" t="s">
        <v>21</v>
      </c>
      <c r="D256">
        <f t="shared" si="6"/>
        <v>55</v>
      </c>
      <c r="E256" t="s">
        <v>36</v>
      </c>
      <c r="F256" t="s">
        <v>23</v>
      </c>
      <c r="G256" t="s">
        <v>37</v>
      </c>
      <c r="H256" t="s">
        <v>25</v>
      </c>
      <c r="I256">
        <f>IF(J256&lt;&gt;"", VLOOKUP(J256, lookup!$A:$B, 2, FALSE), 0)</f>
        <v>3</v>
      </c>
      <c r="J256" t="s">
        <v>26</v>
      </c>
      <c r="K256" t="s">
        <v>27</v>
      </c>
      <c r="L256">
        <f t="shared" si="7"/>
        <v>0</v>
      </c>
      <c r="M256" t="s">
        <v>50</v>
      </c>
      <c r="O256" s="5">
        <f>IF(P256&lt;&gt;"", VLOOKUP(P256, lookup!$A:$B, 2, FALSE), 0)</f>
        <v>0</v>
      </c>
      <c r="Q256" t="s">
        <v>51</v>
      </c>
      <c r="R256" t="s">
        <v>30</v>
      </c>
      <c r="T256" t="s">
        <v>31</v>
      </c>
      <c r="V256" t="s">
        <v>79</v>
      </c>
      <c r="W256" t="s">
        <v>45</v>
      </c>
      <c r="X256" t="s">
        <v>58</v>
      </c>
    </row>
    <row r="257" spans="1:24" x14ac:dyDescent="0.25">
      <c r="A257">
        <v>305</v>
      </c>
      <c r="B257" t="s">
        <v>338</v>
      </c>
      <c r="C257" t="s">
        <v>21</v>
      </c>
      <c r="D257">
        <f t="shared" si="6"/>
        <v>35</v>
      </c>
      <c r="E257" t="s">
        <v>60</v>
      </c>
      <c r="F257" t="s">
        <v>23</v>
      </c>
      <c r="G257" t="s">
        <v>48</v>
      </c>
      <c r="H257" t="s">
        <v>25</v>
      </c>
      <c r="I257">
        <f>IF(J257&lt;&gt;"", VLOOKUP(J257, lookup!$A:$B, 2, FALSE), 0)</f>
        <v>2</v>
      </c>
      <c r="J257" t="s">
        <v>29</v>
      </c>
      <c r="K257" t="s">
        <v>39</v>
      </c>
      <c r="L257">
        <f t="shared" si="7"/>
        <v>0</v>
      </c>
      <c r="M257" t="s">
        <v>50</v>
      </c>
      <c r="O257" s="5">
        <f>IF(P257&lt;&gt;"", VLOOKUP(P257, lookup!$A:$B, 2, FALSE), 0)</f>
        <v>0</v>
      </c>
      <c r="Q257" t="s">
        <v>25</v>
      </c>
      <c r="R257" t="s">
        <v>30</v>
      </c>
      <c r="T257" t="s">
        <v>76</v>
      </c>
      <c r="V257" t="s">
        <v>72</v>
      </c>
      <c r="W257" t="s">
        <v>77</v>
      </c>
      <c r="X257" t="s">
        <v>53</v>
      </c>
    </row>
    <row r="258" spans="1:24" x14ac:dyDescent="0.25">
      <c r="A258">
        <v>306</v>
      </c>
      <c r="B258" t="s">
        <v>339</v>
      </c>
      <c r="C258" t="s">
        <v>21</v>
      </c>
      <c r="D258">
        <f t="shared" si="6"/>
        <v>18</v>
      </c>
      <c r="E258" t="s">
        <v>141</v>
      </c>
      <c r="F258" t="s">
        <v>65</v>
      </c>
      <c r="G258" t="s">
        <v>83</v>
      </c>
      <c r="H258" t="s">
        <v>25</v>
      </c>
      <c r="I258">
        <f>IF(J258&lt;&gt;"", VLOOKUP(J258, lookup!$A:$B, 2, FALSE), 0)</f>
        <v>4</v>
      </c>
      <c r="J258" t="s">
        <v>49</v>
      </c>
      <c r="K258" t="s">
        <v>27</v>
      </c>
      <c r="L258">
        <f t="shared" si="7"/>
        <v>1</v>
      </c>
      <c r="M258" t="s">
        <v>25</v>
      </c>
      <c r="N258" t="s">
        <v>68</v>
      </c>
      <c r="O258" s="5">
        <f>IF(P258&lt;&gt;"", VLOOKUP(P258, lookup!$A:$B, 2, FALSE), 0)</f>
        <v>1</v>
      </c>
      <c r="P258" t="s">
        <v>40</v>
      </c>
      <c r="Q258" t="s">
        <v>51</v>
      </c>
      <c r="R258" t="s">
        <v>106</v>
      </c>
      <c r="T258" t="s">
        <v>76</v>
      </c>
      <c r="V258" t="s">
        <v>41</v>
      </c>
      <c r="W258" t="s">
        <v>73</v>
      </c>
      <c r="X258" t="s">
        <v>74</v>
      </c>
    </row>
    <row r="259" spans="1:24" x14ac:dyDescent="0.25">
      <c r="A259">
        <v>307</v>
      </c>
      <c r="B259" t="s">
        <v>340</v>
      </c>
      <c r="C259" t="s">
        <v>21</v>
      </c>
      <c r="D259">
        <f t="shared" ref="D259:D322" si="8">VALUE(LEFT(E259,2))</f>
        <v>18</v>
      </c>
      <c r="E259" t="s">
        <v>141</v>
      </c>
      <c r="F259" t="s">
        <v>23</v>
      </c>
      <c r="G259" t="s">
        <v>37</v>
      </c>
      <c r="H259" t="s">
        <v>50</v>
      </c>
      <c r="I259">
        <f>IF(J259&lt;&gt;"", VLOOKUP(J259, lookup!$A:$B, 2, FALSE), 0)</f>
        <v>0</v>
      </c>
      <c r="L259">
        <f t="shared" ref="L259:L322" si="9">(M259="Yes")*1</f>
        <v>0</v>
      </c>
      <c r="M259" t="s">
        <v>50</v>
      </c>
      <c r="O259" s="5">
        <f>IF(P259&lt;&gt;"", VLOOKUP(P259, lookup!$A:$B, 2, FALSE), 0)</f>
        <v>0</v>
      </c>
      <c r="Q259" t="s">
        <v>50</v>
      </c>
      <c r="R259" t="s">
        <v>61</v>
      </c>
      <c r="T259" t="s">
        <v>76</v>
      </c>
      <c r="V259" t="s">
        <v>72</v>
      </c>
      <c r="W259" t="s">
        <v>73</v>
      </c>
      <c r="X259" t="s">
        <v>34</v>
      </c>
    </row>
    <row r="260" spans="1:24" x14ac:dyDescent="0.25">
      <c r="A260">
        <v>308</v>
      </c>
      <c r="B260" t="s">
        <v>341</v>
      </c>
      <c r="C260" t="s">
        <v>21</v>
      </c>
      <c r="D260">
        <f t="shared" si="8"/>
        <v>55</v>
      </c>
      <c r="E260" t="s">
        <v>36</v>
      </c>
      <c r="F260" t="s">
        <v>23</v>
      </c>
      <c r="G260" t="s">
        <v>83</v>
      </c>
      <c r="H260" t="s">
        <v>25</v>
      </c>
      <c r="I260">
        <f>IF(J260&lt;&gt;"", VLOOKUP(J260, lookup!$A:$B, 2, FALSE), 0)</f>
        <v>3</v>
      </c>
      <c r="J260" t="s">
        <v>26</v>
      </c>
      <c r="K260" t="s">
        <v>55</v>
      </c>
      <c r="L260">
        <f t="shared" si="9"/>
        <v>0</v>
      </c>
      <c r="M260" t="s">
        <v>50</v>
      </c>
      <c r="O260" s="5">
        <f>IF(P260&lt;&gt;"", VLOOKUP(P260, lookup!$A:$B, 2, FALSE), 0)</f>
        <v>0</v>
      </c>
      <c r="Q260" t="s">
        <v>25</v>
      </c>
      <c r="R260" t="s">
        <v>106</v>
      </c>
      <c r="T260" t="s">
        <v>31</v>
      </c>
      <c r="V260" t="s">
        <v>44</v>
      </c>
      <c r="W260" t="s">
        <v>57</v>
      </c>
      <c r="X260" t="s">
        <v>34</v>
      </c>
    </row>
    <row r="261" spans="1:24" x14ac:dyDescent="0.25">
      <c r="A261">
        <v>310</v>
      </c>
      <c r="B261" t="s">
        <v>342</v>
      </c>
      <c r="C261" t="s">
        <v>21</v>
      </c>
      <c r="D261">
        <f t="shared" si="8"/>
        <v>18</v>
      </c>
      <c r="E261" t="s">
        <v>141</v>
      </c>
      <c r="F261" t="s">
        <v>23</v>
      </c>
      <c r="G261" t="s">
        <v>37</v>
      </c>
      <c r="H261" t="s">
        <v>25</v>
      </c>
      <c r="I261">
        <f>IF(J261&lt;&gt;"", VLOOKUP(J261, lookup!$A:$B, 2, FALSE), 0)</f>
        <v>3</v>
      </c>
      <c r="J261" t="s">
        <v>26</v>
      </c>
      <c r="K261" t="s">
        <v>39</v>
      </c>
      <c r="L261">
        <f t="shared" si="9"/>
        <v>1</v>
      </c>
      <c r="M261" t="s">
        <v>25</v>
      </c>
      <c r="N261" t="s">
        <v>68</v>
      </c>
      <c r="O261" s="5">
        <f>IF(P261&lt;&gt;"", VLOOKUP(P261, lookup!$A:$B, 2, FALSE), 0)</f>
        <v>1</v>
      </c>
      <c r="P261" t="s">
        <v>40</v>
      </c>
      <c r="Q261" t="s">
        <v>50</v>
      </c>
      <c r="R261" t="s">
        <v>138</v>
      </c>
      <c r="S261" t="s">
        <v>343</v>
      </c>
      <c r="T261" t="s">
        <v>71</v>
      </c>
      <c r="V261" t="s">
        <v>41</v>
      </c>
      <c r="W261" t="s">
        <v>62</v>
      </c>
      <c r="X261" t="s">
        <v>34</v>
      </c>
    </row>
    <row r="262" spans="1:24" x14ac:dyDescent="0.25">
      <c r="A262">
        <v>311</v>
      </c>
      <c r="B262" t="s">
        <v>344</v>
      </c>
      <c r="C262" t="s">
        <v>21</v>
      </c>
      <c r="D262">
        <f t="shared" si="8"/>
        <v>18</v>
      </c>
      <c r="E262" t="s">
        <v>141</v>
      </c>
      <c r="F262" t="s">
        <v>65</v>
      </c>
      <c r="G262" t="s">
        <v>37</v>
      </c>
      <c r="H262" t="s">
        <v>25</v>
      </c>
      <c r="I262">
        <f>IF(J262&lt;&gt;"", VLOOKUP(J262, lookup!$A:$B, 2, FALSE), 0)</f>
        <v>2</v>
      </c>
      <c r="J262" t="s">
        <v>29</v>
      </c>
      <c r="K262" t="s">
        <v>27</v>
      </c>
      <c r="L262">
        <f t="shared" si="9"/>
        <v>0</v>
      </c>
      <c r="M262" t="s">
        <v>50</v>
      </c>
      <c r="O262" s="5">
        <f>IF(P262&lt;&gt;"", VLOOKUP(P262, lookup!$A:$B, 2, FALSE), 0)</f>
        <v>0</v>
      </c>
      <c r="Q262" t="s">
        <v>50</v>
      </c>
      <c r="R262" t="s">
        <v>120</v>
      </c>
      <c r="T262" t="s">
        <v>31</v>
      </c>
      <c r="V262" t="s">
        <v>32</v>
      </c>
      <c r="W262" t="s">
        <v>77</v>
      </c>
      <c r="X262" t="s">
        <v>34</v>
      </c>
    </row>
    <row r="263" spans="1:24" x14ac:dyDescent="0.25">
      <c r="A263">
        <v>312</v>
      </c>
      <c r="B263" t="s">
        <v>345</v>
      </c>
      <c r="C263" t="s">
        <v>21</v>
      </c>
      <c r="D263">
        <f t="shared" si="8"/>
        <v>55</v>
      </c>
      <c r="E263" t="s">
        <v>36</v>
      </c>
      <c r="F263" t="s">
        <v>65</v>
      </c>
      <c r="G263" t="s">
        <v>48</v>
      </c>
      <c r="H263" t="s">
        <v>50</v>
      </c>
      <c r="I263">
        <f>IF(J263&lt;&gt;"", VLOOKUP(J263, lookup!$A:$B, 2, FALSE), 0)</f>
        <v>0</v>
      </c>
      <c r="L263">
        <f t="shared" si="9"/>
        <v>0</v>
      </c>
      <c r="M263" t="s">
        <v>50</v>
      </c>
      <c r="O263" s="5">
        <f>IF(P263&lt;&gt;"", VLOOKUP(P263, lookup!$A:$B, 2, FALSE), 0)</f>
        <v>0</v>
      </c>
      <c r="Q263" t="s">
        <v>50</v>
      </c>
      <c r="R263" t="s">
        <v>30</v>
      </c>
      <c r="T263" t="s">
        <v>52</v>
      </c>
      <c r="V263" t="s">
        <v>79</v>
      </c>
      <c r="W263" t="s">
        <v>42</v>
      </c>
      <c r="X263" t="s">
        <v>53</v>
      </c>
    </row>
    <row r="264" spans="1:24" x14ac:dyDescent="0.25">
      <c r="A264">
        <v>313</v>
      </c>
      <c r="B264" t="s">
        <v>346</v>
      </c>
      <c r="C264" t="s">
        <v>21</v>
      </c>
      <c r="D264">
        <f t="shared" si="8"/>
        <v>18</v>
      </c>
      <c r="E264" t="s">
        <v>141</v>
      </c>
      <c r="F264" t="s">
        <v>65</v>
      </c>
      <c r="G264" t="s">
        <v>24</v>
      </c>
      <c r="H264" t="s">
        <v>25</v>
      </c>
      <c r="I264">
        <f>IF(J264&lt;&gt;"", VLOOKUP(J264, lookup!$A:$B, 2, FALSE), 0)</f>
        <v>2</v>
      </c>
      <c r="J264" t="s">
        <v>29</v>
      </c>
      <c r="K264" t="s">
        <v>55</v>
      </c>
      <c r="L264">
        <f t="shared" si="9"/>
        <v>1</v>
      </c>
      <c r="M264" t="s">
        <v>25</v>
      </c>
      <c r="N264" t="s">
        <v>28</v>
      </c>
      <c r="O264" s="5">
        <f>IF(P264&lt;&gt;"", VLOOKUP(P264, lookup!$A:$B, 2, FALSE), 0)</f>
        <v>3</v>
      </c>
      <c r="P264" t="s">
        <v>26</v>
      </c>
      <c r="Q264" t="s">
        <v>51</v>
      </c>
      <c r="R264" t="s">
        <v>30</v>
      </c>
      <c r="T264" t="s">
        <v>76</v>
      </c>
      <c r="V264" t="s">
        <v>44</v>
      </c>
      <c r="W264" t="s">
        <v>73</v>
      </c>
      <c r="X264" t="s">
        <v>74</v>
      </c>
    </row>
    <row r="265" spans="1:24" x14ac:dyDescent="0.25">
      <c r="A265">
        <v>314</v>
      </c>
      <c r="B265" t="s">
        <v>347</v>
      </c>
      <c r="C265" t="s">
        <v>21</v>
      </c>
      <c r="D265">
        <f t="shared" si="8"/>
        <v>55</v>
      </c>
      <c r="E265" t="s">
        <v>36</v>
      </c>
      <c r="F265" t="s">
        <v>23</v>
      </c>
      <c r="G265" t="s">
        <v>24</v>
      </c>
      <c r="H265" t="s">
        <v>25</v>
      </c>
      <c r="I265">
        <f>IF(J265&lt;&gt;"", VLOOKUP(J265, lookup!$A:$B, 2, FALSE), 0)</f>
        <v>4</v>
      </c>
      <c r="J265" t="s">
        <v>49</v>
      </c>
      <c r="K265" t="s">
        <v>55</v>
      </c>
      <c r="L265">
        <f t="shared" si="9"/>
        <v>1</v>
      </c>
      <c r="M265" t="s">
        <v>25</v>
      </c>
      <c r="N265" t="s">
        <v>68</v>
      </c>
      <c r="O265" s="5">
        <f>IF(P265&lt;&gt;"", VLOOKUP(P265, lookup!$A:$B, 2, FALSE), 0)</f>
        <v>1</v>
      </c>
      <c r="P265" t="s">
        <v>40</v>
      </c>
      <c r="Q265" t="s">
        <v>25</v>
      </c>
      <c r="R265" t="s">
        <v>30</v>
      </c>
      <c r="T265" t="s">
        <v>31</v>
      </c>
      <c r="V265" t="s">
        <v>41</v>
      </c>
      <c r="W265" t="s">
        <v>73</v>
      </c>
      <c r="X265" t="s">
        <v>53</v>
      </c>
    </row>
    <row r="266" spans="1:24" x14ac:dyDescent="0.25">
      <c r="A266">
        <v>315</v>
      </c>
      <c r="B266" t="s">
        <v>348</v>
      </c>
      <c r="C266" t="s">
        <v>21</v>
      </c>
      <c r="D266">
        <f t="shared" si="8"/>
        <v>55</v>
      </c>
      <c r="E266" t="s">
        <v>36</v>
      </c>
      <c r="F266" t="s">
        <v>65</v>
      </c>
      <c r="G266" t="s">
        <v>24</v>
      </c>
      <c r="H266" t="s">
        <v>25</v>
      </c>
      <c r="I266">
        <f>IF(J266&lt;&gt;"", VLOOKUP(J266, lookup!$A:$B, 2, FALSE), 0)</f>
        <v>2</v>
      </c>
      <c r="J266" t="s">
        <v>29</v>
      </c>
      <c r="K266" t="s">
        <v>55</v>
      </c>
      <c r="L266">
        <f t="shared" si="9"/>
        <v>1</v>
      </c>
      <c r="M266" t="s">
        <v>25</v>
      </c>
      <c r="N266" t="s">
        <v>28</v>
      </c>
      <c r="O266" s="5">
        <f>IF(P266&lt;&gt;"", VLOOKUP(P266, lookup!$A:$B, 2, FALSE), 0)</f>
        <v>1</v>
      </c>
      <c r="P266" t="s">
        <v>40</v>
      </c>
      <c r="Q266" t="s">
        <v>50</v>
      </c>
      <c r="R266" t="s">
        <v>30</v>
      </c>
      <c r="T266" t="s">
        <v>76</v>
      </c>
      <c r="V266" t="s">
        <v>79</v>
      </c>
      <c r="W266" t="s">
        <v>73</v>
      </c>
      <c r="X266" t="s">
        <v>74</v>
      </c>
    </row>
    <row r="267" spans="1:24" x14ac:dyDescent="0.25">
      <c r="A267">
        <v>316</v>
      </c>
      <c r="B267" t="s">
        <v>349</v>
      </c>
      <c r="C267" t="s">
        <v>21</v>
      </c>
      <c r="D267">
        <f t="shared" si="8"/>
        <v>35</v>
      </c>
      <c r="E267" t="s">
        <v>60</v>
      </c>
      <c r="F267" t="s">
        <v>23</v>
      </c>
      <c r="G267" t="s">
        <v>83</v>
      </c>
      <c r="H267" t="s">
        <v>50</v>
      </c>
      <c r="I267">
        <f>IF(J267&lt;&gt;"", VLOOKUP(J267, lookup!$A:$B, 2, FALSE), 0)</f>
        <v>0</v>
      </c>
      <c r="L267">
        <f t="shared" si="9"/>
        <v>0</v>
      </c>
      <c r="M267" t="s">
        <v>50</v>
      </c>
      <c r="O267" s="5">
        <f>IF(P267&lt;&gt;"", VLOOKUP(P267, lookup!$A:$B, 2, FALSE), 0)</f>
        <v>0</v>
      </c>
      <c r="Q267" t="s">
        <v>50</v>
      </c>
      <c r="R267" t="s">
        <v>106</v>
      </c>
      <c r="T267" t="s">
        <v>76</v>
      </c>
      <c r="V267" t="s">
        <v>32</v>
      </c>
      <c r="W267" t="s">
        <v>45</v>
      </c>
      <c r="X267" t="s">
        <v>109</v>
      </c>
    </row>
    <row r="268" spans="1:24" x14ac:dyDescent="0.25">
      <c r="A268">
        <v>317</v>
      </c>
      <c r="B268" t="s">
        <v>350</v>
      </c>
      <c r="C268" t="s">
        <v>21</v>
      </c>
      <c r="D268">
        <f t="shared" si="8"/>
        <v>18</v>
      </c>
      <c r="E268" t="s">
        <v>141</v>
      </c>
      <c r="F268" t="s">
        <v>65</v>
      </c>
      <c r="G268" t="s">
        <v>48</v>
      </c>
      <c r="H268" t="s">
        <v>50</v>
      </c>
      <c r="I268">
        <f>IF(J268&lt;&gt;"", VLOOKUP(J268, lookup!$A:$B, 2, FALSE), 0)</f>
        <v>0</v>
      </c>
      <c r="L268">
        <f t="shared" si="9"/>
        <v>0</v>
      </c>
      <c r="M268" t="s">
        <v>50</v>
      </c>
      <c r="O268" s="5">
        <f>IF(P268&lt;&gt;"", VLOOKUP(P268, lookup!$A:$B, 2, FALSE), 0)</f>
        <v>0</v>
      </c>
      <c r="Q268" t="s">
        <v>50</v>
      </c>
      <c r="R268" t="s">
        <v>169</v>
      </c>
      <c r="T268" t="s">
        <v>31</v>
      </c>
      <c r="V268" t="s">
        <v>41</v>
      </c>
      <c r="W268" t="s">
        <v>73</v>
      </c>
      <c r="X268" t="s">
        <v>53</v>
      </c>
    </row>
    <row r="269" spans="1:24" x14ac:dyDescent="0.25">
      <c r="A269">
        <v>318</v>
      </c>
      <c r="B269" t="s">
        <v>351</v>
      </c>
      <c r="C269" t="s">
        <v>21</v>
      </c>
      <c r="D269">
        <f t="shared" si="8"/>
        <v>55</v>
      </c>
      <c r="E269" t="s">
        <v>36</v>
      </c>
      <c r="F269" t="s">
        <v>65</v>
      </c>
      <c r="G269" t="s">
        <v>37</v>
      </c>
      <c r="H269" t="s">
        <v>25</v>
      </c>
      <c r="I269">
        <f>IF(J269&lt;&gt;"", VLOOKUP(J269, lookup!$A:$B, 2, FALSE), 0)</f>
        <v>3</v>
      </c>
      <c r="J269" t="s">
        <v>26</v>
      </c>
      <c r="K269" t="s">
        <v>39</v>
      </c>
      <c r="L269">
        <f t="shared" si="9"/>
        <v>0</v>
      </c>
      <c r="M269" t="s">
        <v>50</v>
      </c>
      <c r="O269" s="5">
        <f>IF(P269&lt;&gt;"", VLOOKUP(P269, lookup!$A:$B, 2, FALSE), 0)</f>
        <v>0</v>
      </c>
      <c r="Q269" t="s">
        <v>50</v>
      </c>
      <c r="R269" t="s">
        <v>30</v>
      </c>
      <c r="T269" t="s">
        <v>71</v>
      </c>
      <c r="V269" t="s">
        <v>44</v>
      </c>
      <c r="W269" t="s">
        <v>42</v>
      </c>
      <c r="X269" t="s">
        <v>34</v>
      </c>
    </row>
    <row r="270" spans="1:24" x14ac:dyDescent="0.25">
      <c r="A270">
        <v>321</v>
      </c>
      <c r="B270" t="s">
        <v>352</v>
      </c>
      <c r="C270" t="s">
        <v>21</v>
      </c>
      <c r="D270">
        <f t="shared" si="8"/>
        <v>55</v>
      </c>
      <c r="E270" t="s">
        <v>36</v>
      </c>
      <c r="F270" t="s">
        <v>23</v>
      </c>
      <c r="G270" t="s">
        <v>48</v>
      </c>
      <c r="H270" t="s">
        <v>50</v>
      </c>
      <c r="I270">
        <f>IF(J270&lt;&gt;"", VLOOKUP(J270, lookup!$A:$B, 2, FALSE), 0)</f>
        <v>0</v>
      </c>
      <c r="L270">
        <f t="shared" si="9"/>
        <v>0</v>
      </c>
      <c r="M270" t="s">
        <v>50</v>
      </c>
      <c r="O270" s="5">
        <f>IF(P270&lt;&gt;"", VLOOKUP(P270, lookup!$A:$B, 2, FALSE), 0)</f>
        <v>0</v>
      </c>
      <c r="Q270" t="s">
        <v>50</v>
      </c>
      <c r="R270" t="s">
        <v>61</v>
      </c>
      <c r="T270" t="s">
        <v>76</v>
      </c>
      <c r="V270" t="s">
        <v>72</v>
      </c>
      <c r="W270" t="s">
        <v>73</v>
      </c>
      <c r="X270" t="s">
        <v>74</v>
      </c>
    </row>
    <row r="271" spans="1:24" x14ac:dyDescent="0.25">
      <c r="A271">
        <v>322</v>
      </c>
      <c r="B271" t="s">
        <v>353</v>
      </c>
      <c r="C271" t="s">
        <v>21</v>
      </c>
      <c r="D271">
        <f t="shared" si="8"/>
        <v>18</v>
      </c>
      <c r="E271" t="s">
        <v>141</v>
      </c>
      <c r="F271" t="s">
        <v>23</v>
      </c>
      <c r="G271" t="s">
        <v>37</v>
      </c>
      <c r="H271" t="s">
        <v>25</v>
      </c>
      <c r="I271">
        <f>IF(J271&lt;&gt;"", VLOOKUP(J271, lookup!$A:$B, 2, FALSE), 0)</f>
        <v>2</v>
      </c>
      <c r="J271" t="s">
        <v>29</v>
      </c>
      <c r="K271" t="s">
        <v>39</v>
      </c>
      <c r="L271">
        <f t="shared" si="9"/>
        <v>0</v>
      </c>
      <c r="M271" t="s">
        <v>50</v>
      </c>
      <c r="O271" s="5">
        <f>IF(P271&lt;&gt;"", VLOOKUP(P271, lookup!$A:$B, 2, FALSE), 0)</f>
        <v>0</v>
      </c>
      <c r="Q271" t="s">
        <v>51</v>
      </c>
      <c r="R271" t="s">
        <v>30</v>
      </c>
      <c r="T271" t="s">
        <v>76</v>
      </c>
      <c r="V271" t="s">
        <v>72</v>
      </c>
      <c r="W271" t="s">
        <v>57</v>
      </c>
      <c r="X271" t="s">
        <v>74</v>
      </c>
    </row>
    <row r="272" spans="1:24" x14ac:dyDescent="0.25">
      <c r="A272">
        <v>323</v>
      </c>
      <c r="B272" t="s">
        <v>354</v>
      </c>
      <c r="C272" t="s">
        <v>21</v>
      </c>
      <c r="D272">
        <f t="shared" si="8"/>
        <v>18</v>
      </c>
      <c r="E272" t="s">
        <v>141</v>
      </c>
      <c r="F272" t="s">
        <v>65</v>
      </c>
      <c r="G272" t="s">
        <v>48</v>
      </c>
      <c r="H272" t="s">
        <v>25</v>
      </c>
      <c r="I272">
        <f>IF(J272&lt;&gt;"", VLOOKUP(J272, lookup!$A:$B, 2, FALSE), 0)</f>
        <v>2</v>
      </c>
      <c r="J272" t="s">
        <v>29</v>
      </c>
      <c r="K272" t="s">
        <v>55</v>
      </c>
      <c r="L272">
        <f t="shared" si="9"/>
        <v>1</v>
      </c>
      <c r="M272" t="s">
        <v>25</v>
      </c>
      <c r="N272" t="s">
        <v>51</v>
      </c>
      <c r="O272" s="5">
        <f>IF(P272&lt;&gt;"", VLOOKUP(P272, lookup!$A:$B, 2, FALSE), 0)</f>
        <v>2</v>
      </c>
      <c r="P272" t="s">
        <v>29</v>
      </c>
      <c r="Q272" t="s">
        <v>25</v>
      </c>
      <c r="R272" t="s">
        <v>30</v>
      </c>
      <c r="T272" t="s">
        <v>71</v>
      </c>
      <c r="V272" t="s">
        <v>91</v>
      </c>
      <c r="W272" t="s">
        <v>33</v>
      </c>
      <c r="X272" t="s">
        <v>74</v>
      </c>
    </row>
    <row r="273" spans="1:24" x14ac:dyDescent="0.25">
      <c r="A273">
        <v>324</v>
      </c>
      <c r="B273" t="s">
        <v>355</v>
      </c>
      <c r="C273" t="s">
        <v>21</v>
      </c>
      <c r="D273">
        <f t="shared" si="8"/>
        <v>18</v>
      </c>
      <c r="E273" t="s">
        <v>141</v>
      </c>
      <c r="F273" t="s">
        <v>65</v>
      </c>
      <c r="G273" t="s">
        <v>83</v>
      </c>
      <c r="H273" t="s">
        <v>25</v>
      </c>
      <c r="I273">
        <f>IF(J273&lt;&gt;"", VLOOKUP(J273, lookup!$A:$B, 2, FALSE), 0)</f>
        <v>2</v>
      </c>
      <c r="J273" t="s">
        <v>29</v>
      </c>
      <c r="K273" t="s">
        <v>39</v>
      </c>
      <c r="L273">
        <f t="shared" si="9"/>
        <v>1</v>
      </c>
      <c r="M273" t="s">
        <v>25</v>
      </c>
      <c r="N273" t="s">
        <v>28</v>
      </c>
      <c r="O273" s="5">
        <f>IF(P273&lt;&gt;"", VLOOKUP(P273, lookup!$A:$B, 2, FALSE), 0)</f>
        <v>1</v>
      </c>
      <c r="P273" t="s">
        <v>40</v>
      </c>
      <c r="Q273" t="s">
        <v>50</v>
      </c>
      <c r="R273" t="s">
        <v>106</v>
      </c>
      <c r="T273" t="s">
        <v>76</v>
      </c>
      <c r="V273" t="s">
        <v>44</v>
      </c>
      <c r="W273" t="s">
        <v>45</v>
      </c>
      <c r="X273" t="s">
        <v>58</v>
      </c>
    </row>
    <row r="274" spans="1:24" x14ac:dyDescent="0.25">
      <c r="A274">
        <v>325</v>
      </c>
      <c r="B274" t="s">
        <v>356</v>
      </c>
      <c r="C274" t="s">
        <v>21</v>
      </c>
      <c r="D274">
        <f t="shared" si="8"/>
        <v>18</v>
      </c>
      <c r="E274" t="s">
        <v>141</v>
      </c>
      <c r="F274" t="s">
        <v>65</v>
      </c>
      <c r="G274" t="s">
        <v>37</v>
      </c>
      <c r="H274" t="s">
        <v>50</v>
      </c>
      <c r="I274">
        <f>IF(J274&lt;&gt;"", VLOOKUP(J274, lookup!$A:$B, 2, FALSE), 0)</f>
        <v>0</v>
      </c>
      <c r="L274">
        <f t="shared" si="9"/>
        <v>0</v>
      </c>
      <c r="M274" t="s">
        <v>50</v>
      </c>
      <c r="O274" s="5">
        <f>IF(P274&lt;&gt;"", VLOOKUP(P274, lookup!$A:$B, 2, FALSE), 0)</f>
        <v>0</v>
      </c>
      <c r="Q274" t="s">
        <v>25</v>
      </c>
      <c r="R274" t="s">
        <v>61</v>
      </c>
      <c r="T274" t="s">
        <v>76</v>
      </c>
      <c r="V274" t="s">
        <v>41</v>
      </c>
      <c r="W274" t="s">
        <v>62</v>
      </c>
      <c r="X274" t="s">
        <v>74</v>
      </c>
    </row>
    <row r="275" spans="1:24" x14ac:dyDescent="0.25">
      <c r="A275">
        <v>327</v>
      </c>
      <c r="B275" t="s">
        <v>357</v>
      </c>
      <c r="C275" t="s">
        <v>21</v>
      </c>
      <c r="D275">
        <f t="shared" si="8"/>
        <v>18</v>
      </c>
      <c r="E275" t="s">
        <v>141</v>
      </c>
      <c r="F275" t="s">
        <v>65</v>
      </c>
      <c r="G275" t="s">
        <v>48</v>
      </c>
      <c r="H275" t="s">
        <v>25</v>
      </c>
      <c r="I275">
        <f>IF(J275&lt;&gt;"", VLOOKUP(J275, lookup!$A:$B, 2, FALSE), 0)</f>
        <v>3</v>
      </c>
      <c r="J275" t="s">
        <v>26</v>
      </c>
      <c r="K275" t="s">
        <v>39</v>
      </c>
      <c r="L275">
        <f t="shared" si="9"/>
        <v>0</v>
      </c>
      <c r="M275" t="s">
        <v>50</v>
      </c>
      <c r="O275" s="5">
        <f>IF(P275&lt;&gt;"", VLOOKUP(P275, lookup!$A:$B, 2, FALSE), 0)</f>
        <v>0</v>
      </c>
      <c r="Q275" t="s">
        <v>25</v>
      </c>
      <c r="R275" t="s">
        <v>61</v>
      </c>
      <c r="T275" t="s">
        <v>76</v>
      </c>
      <c r="V275" t="s">
        <v>72</v>
      </c>
      <c r="W275" t="s">
        <v>73</v>
      </c>
      <c r="X275" t="s">
        <v>58</v>
      </c>
    </row>
    <row r="276" spans="1:24" x14ac:dyDescent="0.25">
      <c r="A276">
        <v>328</v>
      </c>
      <c r="B276" t="s">
        <v>358</v>
      </c>
      <c r="C276" t="s">
        <v>21</v>
      </c>
      <c r="D276">
        <f t="shared" si="8"/>
        <v>18</v>
      </c>
      <c r="E276" t="s">
        <v>141</v>
      </c>
      <c r="F276" t="s">
        <v>23</v>
      </c>
      <c r="G276" t="s">
        <v>37</v>
      </c>
      <c r="H276" t="s">
        <v>50</v>
      </c>
      <c r="I276">
        <f>IF(J276&lt;&gt;"", VLOOKUP(J276, lookup!$A:$B, 2, FALSE), 0)</f>
        <v>0</v>
      </c>
      <c r="L276">
        <f t="shared" si="9"/>
        <v>0</v>
      </c>
      <c r="M276" t="s">
        <v>50</v>
      </c>
      <c r="O276" s="5">
        <f>IF(P276&lt;&gt;"", VLOOKUP(P276, lookup!$A:$B, 2, FALSE), 0)</f>
        <v>0</v>
      </c>
      <c r="Q276" t="s">
        <v>50</v>
      </c>
      <c r="R276" t="s">
        <v>169</v>
      </c>
      <c r="T276" t="s">
        <v>76</v>
      </c>
      <c r="V276" t="s">
        <v>72</v>
      </c>
      <c r="W276" t="s">
        <v>73</v>
      </c>
      <c r="X276" t="s">
        <v>74</v>
      </c>
    </row>
    <row r="277" spans="1:24" x14ac:dyDescent="0.25">
      <c r="A277">
        <v>329</v>
      </c>
      <c r="B277" t="s">
        <v>359</v>
      </c>
      <c r="C277" t="s">
        <v>21</v>
      </c>
      <c r="D277">
        <f t="shared" si="8"/>
        <v>45</v>
      </c>
      <c r="E277" t="s">
        <v>22</v>
      </c>
      <c r="F277" t="s">
        <v>65</v>
      </c>
      <c r="G277" t="s">
        <v>24</v>
      </c>
      <c r="H277" t="s">
        <v>25</v>
      </c>
      <c r="I277">
        <f>IF(J277&lt;&gt;"", VLOOKUP(J277, lookup!$A:$B, 2, FALSE), 0)</f>
        <v>0</v>
      </c>
      <c r="J277" t="s">
        <v>51</v>
      </c>
      <c r="K277" t="s">
        <v>55</v>
      </c>
      <c r="L277">
        <f t="shared" si="9"/>
        <v>0</v>
      </c>
      <c r="M277" t="s">
        <v>50</v>
      </c>
      <c r="O277" s="5">
        <f>IF(P277&lt;&gt;"", VLOOKUP(P277, lookup!$A:$B, 2, FALSE), 0)</f>
        <v>0</v>
      </c>
      <c r="Q277" t="s">
        <v>25</v>
      </c>
      <c r="R277" t="s">
        <v>30</v>
      </c>
      <c r="T277" t="s">
        <v>76</v>
      </c>
      <c r="V277" t="s">
        <v>72</v>
      </c>
      <c r="W277" t="s">
        <v>62</v>
      </c>
      <c r="X277" t="s">
        <v>74</v>
      </c>
    </row>
    <row r="278" spans="1:24" x14ac:dyDescent="0.25">
      <c r="A278">
        <v>331</v>
      </c>
      <c r="B278" t="s">
        <v>360</v>
      </c>
      <c r="C278" t="s">
        <v>21</v>
      </c>
      <c r="D278">
        <f t="shared" si="8"/>
        <v>18</v>
      </c>
      <c r="E278" t="s">
        <v>141</v>
      </c>
      <c r="F278" t="s">
        <v>65</v>
      </c>
      <c r="G278" t="s">
        <v>48</v>
      </c>
      <c r="H278" t="s">
        <v>25</v>
      </c>
      <c r="I278">
        <f>IF(J278&lt;&gt;"", VLOOKUP(J278, lookup!$A:$B, 2, FALSE), 0)</f>
        <v>3</v>
      </c>
      <c r="J278" t="s">
        <v>26</v>
      </c>
      <c r="K278" t="s">
        <v>39</v>
      </c>
      <c r="L278">
        <f t="shared" si="9"/>
        <v>1</v>
      </c>
      <c r="M278" t="s">
        <v>25</v>
      </c>
      <c r="N278" t="s">
        <v>51</v>
      </c>
      <c r="O278" s="5">
        <f>IF(P278&lt;&gt;"", VLOOKUP(P278, lookup!$A:$B, 2, FALSE), 0)</f>
        <v>0</v>
      </c>
      <c r="P278" t="s">
        <v>51</v>
      </c>
      <c r="Q278" t="s">
        <v>50</v>
      </c>
      <c r="R278" t="s">
        <v>30</v>
      </c>
      <c r="T278" t="s">
        <v>76</v>
      </c>
      <c r="V278" t="s">
        <v>41</v>
      </c>
      <c r="W278" t="s">
        <v>33</v>
      </c>
      <c r="X278" t="s">
        <v>109</v>
      </c>
    </row>
    <row r="279" spans="1:24" x14ac:dyDescent="0.25">
      <c r="A279">
        <v>332</v>
      </c>
      <c r="B279" t="s">
        <v>361</v>
      </c>
      <c r="C279" t="s">
        <v>21</v>
      </c>
      <c r="D279">
        <f t="shared" si="8"/>
        <v>18</v>
      </c>
      <c r="E279" t="s">
        <v>141</v>
      </c>
      <c r="F279" t="s">
        <v>23</v>
      </c>
      <c r="G279" t="s">
        <v>37</v>
      </c>
      <c r="H279" t="s">
        <v>25</v>
      </c>
      <c r="I279">
        <f>IF(J279&lt;&gt;"", VLOOKUP(J279, lookup!$A:$B, 2, FALSE), 0)</f>
        <v>1</v>
      </c>
      <c r="J279" t="s">
        <v>40</v>
      </c>
      <c r="K279" t="s">
        <v>55</v>
      </c>
      <c r="L279">
        <f t="shared" si="9"/>
        <v>0</v>
      </c>
      <c r="M279" t="s">
        <v>50</v>
      </c>
      <c r="O279" s="5">
        <f>IF(P279&lt;&gt;"", VLOOKUP(P279, lookup!$A:$B, 2, FALSE), 0)</f>
        <v>0</v>
      </c>
      <c r="Q279" t="s">
        <v>25</v>
      </c>
      <c r="R279" t="s">
        <v>30</v>
      </c>
      <c r="T279" t="s">
        <v>31</v>
      </c>
      <c r="V279" t="s">
        <v>44</v>
      </c>
      <c r="W279" t="s">
        <v>45</v>
      </c>
      <c r="X279" t="s">
        <v>58</v>
      </c>
    </row>
    <row r="280" spans="1:24" x14ac:dyDescent="0.25">
      <c r="A280">
        <v>333</v>
      </c>
      <c r="B280" t="s">
        <v>362</v>
      </c>
      <c r="C280" t="s">
        <v>21</v>
      </c>
      <c r="D280">
        <f t="shared" si="8"/>
        <v>18</v>
      </c>
      <c r="E280" t="s">
        <v>141</v>
      </c>
      <c r="F280" t="s">
        <v>23</v>
      </c>
      <c r="G280" t="s">
        <v>83</v>
      </c>
      <c r="H280" t="s">
        <v>25</v>
      </c>
      <c r="I280">
        <f>IF(J280&lt;&gt;"", VLOOKUP(J280, lookup!$A:$B, 2, FALSE), 0)</f>
        <v>4</v>
      </c>
      <c r="J280" t="s">
        <v>49</v>
      </c>
      <c r="K280" t="s">
        <v>179</v>
      </c>
      <c r="L280">
        <f t="shared" si="9"/>
        <v>0</v>
      </c>
      <c r="M280" t="s">
        <v>50</v>
      </c>
      <c r="O280" s="5">
        <f>IF(P280&lt;&gt;"", VLOOKUP(P280, lookup!$A:$B, 2, FALSE), 0)</f>
        <v>0</v>
      </c>
      <c r="Q280" t="s">
        <v>50</v>
      </c>
      <c r="R280" t="s">
        <v>106</v>
      </c>
      <c r="T280" t="s">
        <v>76</v>
      </c>
      <c r="V280" t="s">
        <v>41</v>
      </c>
      <c r="W280" t="s">
        <v>62</v>
      </c>
      <c r="X280" t="s">
        <v>53</v>
      </c>
    </row>
    <row r="281" spans="1:24" x14ac:dyDescent="0.25">
      <c r="A281">
        <v>334</v>
      </c>
      <c r="B281" t="s">
        <v>363</v>
      </c>
      <c r="C281" t="s">
        <v>21</v>
      </c>
      <c r="D281">
        <f t="shared" si="8"/>
        <v>18</v>
      </c>
      <c r="E281" t="s">
        <v>141</v>
      </c>
      <c r="F281" t="s">
        <v>65</v>
      </c>
      <c r="G281" t="s">
        <v>48</v>
      </c>
      <c r="H281" t="s">
        <v>25</v>
      </c>
      <c r="I281">
        <f>IF(J281&lt;&gt;"", VLOOKUP(J281, lookup!$A:$B, 2, FALSE), 0)</f>
        <v>2</v>
      </c>
      <c r="J281" t="s">
        <v>29</v>
      </c>
      <c r="K281" t="s">
        <v>55</v>
      </c>
      <c r="L281">
        <f t="shared" si="9"/>
        <v>0</v>
      </c>
      <c r="M281" t="s">
        <v>50</v>
      </c>
      <c r="O281" s="5">
        <f>IF(P281&lt;&gt;"", VLOOKUP(P281, lookup!$A:$B, 2, FALSE), 0)</f>
        <v>0</v>
      </c>
      <c r="Q281" t="s">
        <v>50</v>
      </c>
      <c r="R281" t="s">
        <v>30</v>
      </c>
      <c r="T281" t="s">
        <v>76</v>
      </c>
      <c r="V281" t="s">
        <v>32</v>
      </c>
      <c r="W281" t="s">
        <v>42</v>
      </c>
      <c r="X281" t="s">
        <v>34</v>
      </c>
    </row>
    <row r="282" spans="1:24" x14ac:dyDescent="0.25">
      <c r="A282">
        <v>335</v>
      </c>
      <c r="B282" t="s">
        <v>364</v>
      </c>
      <c r="C282" t="s">
        <v>21</v>
      </c>
      <c r="D282">
        <f t="shared" si="8"/>
        <v>18</v>
      </c>
      <c r="E282" t="s">
        <v>141</v>
      </c>
      <c r="F282" t="s">
        <v>65</v>
      </c>
      <c r="G282" t="s">
        <v>37</v>
      </c>
      <c r="H282" t="s">
        <v>50</v>
      </c>
      <c r="I282">
        <f>IF(J282&lt;&gt;"", VLOOKUP(J282, lookup!$A:$B, 2, FALSE), 0)</f>
        <v>0</v>
      </c>
      <c r="L282">
        <f t="shared" si="9"/>
        <v>1</v>
      </c>
      <c r="M282" t="s">
        <v>25</v>
      </c>
      <c r="O282" s="5">
        <f>IF(P282&lt;&gt;"", VLOOKUP(P282, lookup!$A:$B, 2, FALSE), 0)</f>
        <v>1</v>
      </c>
      <c r="P282" t="s">
        <v>40</v>
      </c>
      <c r="Q282" t="s">
        <v>50</v>
      </c>
      <c r="R282" t="s">
        <v>30</v>
      </c>
      <c r="T282" t="s">
        <v>71</v>
      </c>
      <c r="V282" t="s">
        <v>72</v>
      </c>
      <c r="W282" t="s">
        <v>57</v>
      </c>
      <c r="X282" t="s">
        <v>34</v>
      </c>
    </row>
    <row r="283" spans="1:24" x14ac:dyDescent="0.25">
      <c r="A283">
        <v>338</v>
      </c>
      <c r="B283" t="s">
        <v>365</v>
      </c>
      <c r="C283" t="s">
        <v>21</v>
      </c>
      <c r="D283">
        <f t="shared" si="8"/>
        <v>18</v>
      </c>
      <c r="E283" t="s">
        <v>141</v>
      </c>
      <c r="F283" t="s">
        <v>65</v>
      </c>
      <c r="G283" t="s">
        <v>48</v>
      </c>
      <c r="H283" t="s">
        <v>25</v>
      </c>
      <c r="I283">
        <f>IF(J283&lt;&gt;"", VLOOKUP(J283, lookup!$A:$B, 2, FALSE), 0)</f>
        <v>1</v>
      </c>
      <c r="J283" t="s">
        <v>40</v>
      </c>
      <c r="K283" t="s">
        <v>39</v>
      </c>
      <c r="L283">
        <f t="shared" si="9"/>
        <v>0</v>
      </c>
      <c r="M283" t="s">
        <v>50</v>
      </c>
      <c r="O283" s="5">
        <f>IF(P283&lt;&gt;"", VLOOKUP(P283, lookup!$A:$B, 2, FALSE), 0)</f>
        <v>0</v>
      </c>
      <c r="Q283" t="s">
        <v>50</v>
      </c>
      <c r="R283" t="s">
        <v>61</v>
      </c>
      <c r="T283" t="s">
        <v>76</v>
      </c>
      <c r="V283" t="s">
        <v>41</v>
      </c>
      <c r="W283" t="s">
        <v>73</v>
      </c>
      <c r="X283" t="s">
        <v>53</v>
      </c>
    </row>
    <row r="284" spans="1:24" x14ac:dyDescent="0.25">
      <c r="A284">
        <v>339</v>
      </c>
      <c r="B284" t="s">
        <v>366</v>
      </c>
      <c r="C284" t="s">
        <v>21</v>
      </c>
      <c r="D284">
        <f t="shared" si="8"/>
        <v>18</v>
      </c>
      <c r="E284" t="s">
        <v>141</v>
      </c>
      <c r="F284" t="s">
        <v>65</v>
      </c>
      <c r="G284" t="s">
        <v>24</v>
      </c>
      <c r="H284" t="s">
        <v>25</v>
      </c>
      <c r="I284">
        <f>IF(J284&lt;&gt;"", VLOOKUP(J284, lookup!$A:$B, 2, FALSE), 0)</f>
        <v>3</v>
      </c>
      <c r="J284" t="s">
        <v>26</v>
      </c>
      <c r="K284" t="s">
        <v>39</v>
      </c>
      <c r="L284">
        <f t="shared" si="9"/>
        <v>1</v>
      </c>
      <c r="M284" t="s">
        <v>25</v>
      </c>
      <c r="N284" t="s">
        <v>28</v>
      </c>
      <c r="O284" s="5">
        <f>IF(P284&lt;&gt;"", VLOOKUP(P284, lookup!$A:$B, 2, FALSE), 0)</f>
        <v>1</v>
      </c>
      <c r="P284" t="s">
        <v>40</v>
      </c>
      <c r="Q284" t="s">
        <v>25</v>
      </c>
      <c r="R284" t="s">
        <v>61</v>
      </c>
      <c r="T284" t="s">
        <v>71</v>
      </c>
      <c r="V284" t="s">
        <v>79</v>
      </c>
      <c r="W284" t="s">
        <v>45</v>
      </c>
      <c r="X284" t="s">
        <v>34</v>
      </c>
    </row>
    <row r="285" spans="1:24" x14ac:dyDescent="0.25">
      <c r="A285">
        <v>340</v>
      </c>
      <c r="B285" t="s">
        <v>367</v>
      </c>
      <c r="C285" t="s">
        <v>21</v>
      </c>
      <c r="D285">
        <f t="shared" si="8"/>
        <v>55</v>
      </c>
      <c r="E285" t="s">
        <v>36</v>
      </c>
      <c r="F285" t="s">
        <v>23</v>
      </c>
      <c r="G285" t="s">
        <v>37</v>
      </c>
      <c r="H285" t="s">
        <v>25</v>
      </c>
      <c r="I285">
        <f>IF(J285&lt;&gt;"", VLOOKUP(J285, lookup!$A:$B, 2, FALSE), 0)</f>
        <v>3</v>
      </c>
      <c r="J285" t="s">
        <v>26</v>
      </c>
      <c r="K285" t="s">
        <v>55</v>
      </c>
      <c r="L285">
        <f t="shared" si="9"/>
        <v>1</v>
      </c>
      <c r="M285" t="s">
        <v>25</v>
      </c>
      <c r="N285" t="s">
        <v>68</v>
      </c>
      <c r="O285" s="5">
        <f>IF(P285&lt;&gt;"", VLOOKUP(P285, lookup!$A:$B, 2, FALSE), 0)</f>
        <v>1</v>
      </c>
      <c r="P285" t="s">
        <v>40</v>
      </c>
      <c r="Q285" t="s">
        <v>50</v>
      </c>
      <c r="R285" t="s">
        <v>30</v>
      </c>
      <c r="T285" t="s">
        <v>71</v>
      </c>
      <c r="V285" t="s">
        <v>72</v>
      </c>
      <c r="W285" t="s">
        <v>77</v>
      </c>
      <c r="X285" t="s">
        <v>53</v>
      </c>
    </row>
    <row r="286" spans="1:24" x14ac:dyDescent="0.25">
      <c r="A286">
        <v>341</v>
      </c>
      <c r="B286" t="s">
        <v>368</v>
      </c>
      <c r="C286" t="s">
        <v>21</v>
      </c>
      <c r="D286">
        <f t="shared" si="8"/>
        <v>18</v>
      </c>
      <c r="E286" t="s">
        <v>141</v>
      </c>
      <c r="F286" t="s">
        <v>65</v>
      </c>
      <c r="G286" t="s">
        <v>48</v>
      </c>
      <c r="H286" t="s">
        <v>50</v>
      </c>
      <c r="I286">
        <f>IF(J286&lt;&gt;"", VLOOKUP(J286, lookup!$A:$B, 2, FALSE), 0)</f>
        <v>0</v>
      </c>
      <c r="L286">
        <f t="shared" si="9"/>
        <v>1</v>
      </c>
      <c r="M286" t="s">
        <v>25</v>
      </c>
      <c r="O286" s="5">
        <f>IF(P286&lt;&gt;"", VLOOKUP(P286, lookup!$A:$B, 2, FALSE), 0)</f>
        <v>1</v>
      </c>
      <c r="P286" t="s">
        <v>40</v>
      </c>
      <c r="Q286" t="s">
        <v>50</v>
      </c>
      <c r="R286" t="s">
        <v>30</v>
      </c>
      <c r="T286" t="s">
        <v>31</v>
      </c>
      <c r="V286" t="s">
        <v>79</v>
      </c>
      <c r="W286" t="s">
        <v>42</v>
      </c>
      <c r="X286" t="s">
        <v>58</v>
      </c>
    </row>
    <row r="287" spans="1:24" x14ac:dyDescent="0.25">
      <c r="A287">
        <v>342</v>
      </c>
      <c r="B287" t="s">
        <v>369</v>
      </c>
      <c r="C287" t="s">
        <v>21</v>
      </c>
      <c r="D287">
        <f t="shared" si="8"/>
        <v>55</v>
      </c>
      <c r="E287" t="s">
        <v>36</v>
      </c>
      <c r="F287" t="s">
        <v>23</v>
      </c>
      <c r="G287" t="s">
        <v>37</v>
      </c>
      <c r="H287" t="s">
        <v>25</v>
      </c>
      <c r="I287">
        <f>IF(J287&lt;&gt;"", VLOOKUP(J287, lookup!$A:$B, 2, FALSE), 0)</f>
        <v>5</v>
      </c>
      <c r="J287" t="s">
        <v>38</v>
      </c>
      <c r="K287" t="s">
        <v>55</v>
      </c>
      <c r="L287">
        <f t="shared" si="9"/>
        <v>1</v>
      </c>
      <c r="M287" t="s">
        <v>25</v>
      </c>
      <c r="N287" t="s">
        <v>68</v>
      </c>
      <c r="O287" s="5">
        <f>IF(P287&lt;&gt;"", VLOOKUP(P287, lookup!$A:$B, 2, FALSE), 0)</f>
        <v>1</v>
      </c>
      <c r="P287" t="s">
        <v>40</v>
      </c>
      <c r="Q287" t="s">
        <v>25</v>
      </c>
      <c r="R287" t="s">
        <v>30</v>
      </c>
      <c r="T287" t="s">
        <v>76</v>
      </c>
      <c r="V287" t="s">
        <v>44</v>
      </c>
      <c r="W287" t="s">
        <v>33</v>
      </c>
      <c r="X287" t="s">
        <v>53</v>
      </c>
    </row>
    <row r="288" spans="1:24" x14ac:dyDescent="0.25">
      <c r="A288">
        <v>343</v>
      </c>
      <c r="B288" t="s">
        <v>370</v>
      </c>
      <c r="C288" t="s">
        <v>21</v>
      </c>
      <c r="D288">
        <f t="shared" si="8"/>
        <v>18</v>
      </c>
      <c r="E288" t="s">
        <v>141</v>
      </c>
      <c r="F288" t="s">
        <v>23</v>
      </c>
      <c r="G288" t="s">
        <v>37</v>
      </c>
      <c r="H288" t="s">
        <v>25</v>
      </c>
      <c r="I288">
        <f>IF(J288&lt;&gt;"", VLOOKUP(J288, lookup!$A:$B, 2, FALSE), 0)</f>
        <v>5</v>
      </c>
      <c r="J288" t="s">
        <v>38</v>
      </c>
      <c r="K288" t="s">
        <v>39</v>
      </c>
      <c r="L288">
        <f t="shared" si="9"/>
        <v>1</v>
      </c>
      <c r="M288" t="s">
        <v>25</v>
      </c>
      <c r="N288" t="s">
        <v>28</v>
      </c>
      <c r="O288" s="5">
        <f>IF(P288&lt;&gt;"", VLOOKUP(P288, lookup!$A:$B, 2, FALSE), 0)</f>
        <v>1</v>
      </c>
      <c r="P288" t="s">
        <v>40</v>
      </c>
      <c r="Q288" t="s">
        <v>25</v>
      </c>
      <c r="R288" t="s">
        <v>30</v>
      </c>
      <c r="T288" t="s">
        <v>76</v>
      </c>
      <c r="V288" t="s">
        <v>41</v>
      </c>
      <c r="W288" t="s">
        <v>57</v>
      </c>
      <c r="X288" t="s">
        <v>74</v>
      </c>
    </row>
    <row r="289" spans="1:24" x14ac:dyDescent="0.25">
      <c r="A289">
        <v>344</v>
      </c>
      <c r="B289" t="s">
        <v>371</v>
      </c>
      <c r="C289" t="s">
        <v>21</v>
      </c>
      <c r="D289">
        <f t="shared" si="8"/>
        <v>18</v>
      </c>
      <c r="E289" t="s">
        <v>141</v>
      </c>
      <c r="F289" t="s">
        <v>372</v>
      </c>
      <c r="G289" t="s">
        <v>83</v>
      </c>
      <c r="H289" t="s">
        <v>25</v>
      </c>
      <c r="I289">
        <f>IF(J289&lt;&gt;"", VLOOKUP(J289, lookup!$A:$B, 2, FALSE), 0)</f>
        <v>3</v>
      </c>
      <c r="J289" t="s">
        <v>26</v>
      </c>
      <c r="K289" t="s">
        <v>179</v>
      </c>
      <c r="L289">
        <f t="shared" si="9"/>
        <v>0</v>
      </c>
      <c r="M289" t="s">
        <v>50</v>
      </c>
      <c r="O289" s="5">
        <f>IF(P289&lt;&gt;"", VLOOKUP(P289, lookup!$A:$B, 2, FALSE), 0)</f>
        <v>0</v>
      </c>
      <c r="Q289" t="s">
        <v>25</v>
      </c>
      <c r="R289" t="s">
        <v>30</v>
      </c>
      <c r="T289" t="s">
        <v>31</v>
      </c>
      <c r="V289" t="s">
        <v>72</v>
      </c>
      <c r="W289" t="s">
        <v>33</v>
      </c>
      <c r="X289" t="s">
        <v>53</v>
      </c>
    </row>
    <row r="290" spans="1:24" x14ac:dyDescent="0.25">
      <c r="A290">
        <v>345</v>
      </c>
      <c r="B290" t="s">
        <v>373</v>
      </c>
      <c r="C290" t="s">
        <v>21</v>
      </c>
      <c r="D290">
        <f t="shared" si="8"/>
        <v>55</v>
      </c>
      <c r="E290" t="s">
        <v>36</v>
      </c>
      <c r="F290" t="s">
        <v>65</v>
      </c>
      <c r="G290" t="s">
        <v>37</v>
      </c>
      <c r="H290" t="s">
        <v>25</v>
      </c>
      <c r="I290">
        <f>IF(J290&lt;&gt;"", VLOOKUP(J290, lookup!$A:$B, 2, FALSE), 0)</f>
        <v>1</v>
      </c>
      <c r="J290" t="s">
        <v>40</v>
      </c>
      <c r="K290" t="s">
        <v>55</v>
      </c>
      <c r="L290">
        <f t="shared" si="9"/>
        <v>1</v>
      </c>
      <c r="M290" t="s">
        <v>25</v>
      </c>
      <c r="N290" t="s">
        <v>28</v>
      </c>
      <c r="O290" s="5">
        <f>IF(P290&lt;&gt;"", VLOOKUP(P290, lookup!$A:$B, 2, FALSE), 0)</f>
        <v>2</v>
      </c>
      <c r="P290" t="s">
        <v>29</v>
      </c>
      <c r="Q290" t="s">
        <v>51</v>
      </c>
      <c r="R290" t="s">
        <v>30</v>
      </c>
      <c r="T290" t="s">
        <v>71</v>
      </c>
      <c r="V290" t="s">
        <v>91</v>
      </c>
      <c r="W290" t="s">
        <v>77</v>
      </c>
      <c r="X290" t="s">
        <v>74</v>
      </c>
    </row>
    <row r="291" spans="1:24" x14ac:dyDescent="0.25">
      <c r="A291">
        <v>346</v>
      </c>
      <c r="B291" t="s">
        <v>374</v>
      </c>
      <c r="C291" t="s">
        <v>21</v>
      </c>
      <c r="D291">
        <f t="shared" si="8"/>
        <v>45</v>
      </c>
      <c r="E291" t="s">
        <v>22</v>
      </c>
      <c r="F291" t="s">
        <v>65</v>
      </c>
      <c r="G291" t="s">
        <v>83</v>
      </c>
      <c r="H291" t="s">
        <v>50</v>
      </c>
      <c r="I291">
        <f>IF(J291&lt;&gt;"", VLOOKUP(J291, lookup!$A:$B, 2, FALSE), 0)</f>
        <v>0</v>
      </c>
      <c r="L291">
        <f t="shared" si="9"/>
        <v>0</v>
      </c>
      <c r="M291" t="s">
        <v>50</v>
      </c>
      <c r="O291" s="5">
        <f>IF(P291&lt;&gt;"", VLOOKUP(P291, lookup!$A:$B, 2, FALSE), 0)</f>
        <v>0</v>
      </c>
      <c r="Q291" t="s">
        <v>50</v>
      </c>
      <c r="R291" t="s">
        <v>30</v>
      </c>
      <c r="T291" t="s">
        <v>31</v>
      </c>
      <c r="V291" t="s">
        <v>44</v>
      </c>
      <c r="W291" t="s">
        <v>77</v>
      </c>
      <c r="X291" t="s">
        <v>109</v>
      </c>
    </row>
    <row r="292" spans="1:24" x14ac:dyDescent="0.25">
      <c r="A292">
        <v>347</v>
      </c>
      <c r="B292" t="s">
        <v>375</v>
      </c>
      <c r="C292" t="s">
        <v>21</v>
      </c>
      <c r="D292">
        <f t="shared" si="8"/>
        <v>55</v>
      </c>
      <c r="E292" t="s">
        <v>36</v>
      </c>
      <c r="F292" t="s">
        <v>65</v>
      </c>
      <c r="G292" t="s">
        <v>37</v>
      </c>
      <c r="H292" t="s">
        <v>25</v>
      </c>
      <c r="I292">
        <f>IF(J292&lt;&gt;"", VLOOKUP(J292, lookup!$A:$B, 2, FALSE), 0)</f>
        <v>1</v>
      </c>
      <c r="J292" t="s">
        <v>40</v>
      </c>
      <c r="K292" t="s">
        <v>27</v>
      </c>
      <c r="L292">
        <f t="shared" si="9"/>
        <v>0</v>
      </c>
      <c r="M292" t="s">
        <v>50</v>
      </c>
      <c r="O292" s="5">
        <f>IF(P292&lt;&gt;"", VLOOKUP(P292, lookup!$A:$B, 2, FALSE), 0)</f>
        <v>0</v>
      </c>
      <c r="Q292" t="s">
        <v>50</v>
      </c>
      <c r="R292" t="s">
        <v>30</v>
      </c>
      <c r="T292" t="s">
        <v>31</v>
      </c>
      <c r="V292" t="s">
        <v>72</v>
      </c>
      <c r="W292" t="s">
        <v>77</v>
      </c>
      <c r="X292" t="s">
        <v>34</v>
      </c>
    </row>
    <row r="293" spans="1:24" x14ac:dyDescent="0.25">
      <c r="A293">
        <v>348</v>
      </c>
      <c r="B293" t="s">
        <v>376</v>
      </c>
      <c r="C293" t="s">
        <v>21</v>
      </c>
      <c r="D293">
        <f t="shared" si="8"/>
        <v>18</v>
      </c>
      <c r="E293" t="s">
        <v>141</v>
      </c>
      <c r="F293" t="s">
        <v>65</v>
      </c>
      <c r="G293" t="s">
        <v>48</v>
      </c>
      <c r="H293" t="s">
        <v>25</v>
      </c>
      <c r="I293">
        <f>IF(J293&lt;&gt;"", VLOOKUP(J293, lookup!$A:$B, 2, FALSE), 0)</f>
        <v>1</v>
      </c>
      <c r="J293" t="s">
        <v>40</v>
      </c>
      <c r="K293" t="s">
        <v>179</v>
      </c>
      <c r="L293">
        <f t="shared" si="9"/>
        <v>1</v>
      </c>
      <c r="M293" t="s">
        <v>25</v>
      </c>
      <c r="N293" t="s">
        <v>28</v>
      </c>
      <c r="O293" s="5">
        <f>IF(P293&lt;&gt;"", VLOOKUP(P293, lookup!$A:$B, 2, FALSE), 0)</f>
        <v>2</v>
      </c>
      <c r="P293" t="s">
        <v>29</v>
      </c>
      <c r="Q293" t="s">
        <v>50</v>
      </c>
      <c r="R293" t="s">
        <v>30</v>
      </c>
      <c r="T293" t="s">
        <v>31</v>
      </c>
      <c r="V293" t="s">
        <v>72</v>
      </c>
      <c r="W293" t="s">
        <v>42</v>
      </c>
      <c r="X293" t="s">
        <v>34</v>
      </c>
    </row>
    <row r="294" spans="1:24" x14ac:dyDescent="0.25">
      <c r="A294">
        <v>349</v>
      </c>
      <c r="B294" t="s">
        <v>377</v>
      </c>
      <c r="C294" t="s">
        <v>21</v>
      </c>
      <c r="D294">
        <f t="shared" si="8"/>
        <v>18</v>
      </c>
      <c r="E294" t="s">
        <v>141</v>
      </c>
      <c r="F294" t="s">
        <v>65</v>
      </c>
      <c r="G294" t="s">
        <v>24</v>
      </c>
      <c r="H294" t="s">
        <v>25</v>
      </c>
      <c r="I294">
        <f>IF(J294&lt;&gt;"", VLOOKUP(J294, lookup!$A:$B, 2, FALSE), 0)</f>
        <v>2</v>
      </c>
      <c r="J294" t="s">
        <v>29</v>
      </c>
      <c r="K294" t="s">
        <v>39</v>
      </c>
      <c r="L294">
        <f t="shared" si="9"/>
        <v>0</v>
      </c>
      <c r="M294" t="s">
        <v>50</v>
      </c>
      <c r="O294" s="5">
        <f>IF(P294&lt;&gt;"", VLOOKUP(P294, lookup!$A:$B, 2, FALSE), 0)</f>
        <v>0</v>
      </c>
      <c r="Q294" t="s">
        <v>25</v>
      </c>
      <c r="R294" t="s">
        <v>61</v>
      </c>
      <c r="T294" t="s">
        <v>76</v>
      </c>
      <c r="V294" t="s">
        <v>44</v>
      </c>
      <c r="W294" t="s">
        <v>33</v>
      </c>
      <c r="X294" t="s">
        <v>53</v>
      </c>
    </row>
    <row r="295" spans="1:24" x14ac:dyDescent="0.25">
      <c r="A295">
        <v>351</v>
      </c>
      <c r="B295" t="s">
        <v>378</v>
      </c>
      <c r="C295" t="s">
        <v>21</v>
      </c>
      <c r="D295">
        <f t="shared" si="8"/>
        <v>18</v>
      </c>
      <c r="E295" t="s">
        <v>141</v>
      </c>
      <c r="F295" t="s">
        <v>65</v>
      </c>
      <c r="G295" t="s">
        <v>48</v>
      </c>
      <c r="H295" t="s">
        <v>50</v>
      </c>
      <c r="I295">
        <f>IF(J295&lt;&gt;"", VLOOKUP(J295, lookup!$A:$B, 2, FALSE), 0)</f>
        <v>0</v>
      </c>
      <c r="L295">
        <f t="shared" si="9"/>
        <v>0</v>
      </c>
      <c r="M295" t="s">
        <v>50</v>
      </c>
      <c r="O295" s="5">
        <f>IF(P295&lt;&gt;"", VLOOKUP(P295, lookup!$A:$B, 2, FALSE), 0)</f>
        <v>0</v>
      </c>
      <c r="Q295" t="s">
        <v>25</v>
      </c>
      <c r="R295" t="s">
        <v>30</v>
      </c>
      <c r="T295" t="s">
        <v>52</v>
      </c>
      <c r="V295" t="s">
        <v>72</v>
      </c>
      <c r="W295" t="s">
        <v>77</v>
      </c>
      <c r="X295" t="s">
        <v>74</v>
      </c>
    </row>
    <row r="296" spans="1:24" x14ac:dyDescent="0.25">
      <c r="A296">
        <v>352</v>
      </c>
      <c r="B296" t="s">
        <v>379</v>
      </c>
      <c r="C296" t="s">
        <v>21</v>
      </c>
      <c r="D296">
        <f t="shared" si="8"/>
        <v>18</v>
      </c>
      <c r="E296" t="s">
        <v>141</v>
      </c>
      <c r="F296" t="s">
        <v>65</v>
      </c>
      <c r="G296" t="s">
        <v>37</v>
      </c>
      <c r="H296" t="s">
        <v>25</v>
      </c>
      <c r="I296">
        <f>IF(J296&lt;&gt;"", VLOOKUP(J296, lookup!$A:$B, 2, FALSE), 0)</f>
        <v>2</v>
      </c>
      <c r="J296" t="s">
        <v>29</v>
      </c>
      <c r="K296" t="s">
        <v>39</v>
      </c>
      <c r="L296">
        <f t="shared" si="9"/>
        <v>0</v>
      </c>
      <c r="M296" t="s">
        <v>50</v>
      </c>
      <c r="O296" s="5">
        <f>IF(P296&lt;&gt;"", VLOOKUP(P296, lookup!$A:$B, 2, FALSE), 0)</f>
        <v>0</v>
      </c>
      <c r="Q296" t="s">
        <v>25</v>
      </c>
      <c r="R296" t="s">
        <v>66</v>
      </c>
      <c r="T296" t="s">
        <v>76</v>
      </c>
      <c r="V296" t="s">
        <v>41</v>
      </c>
      <c r="W296" t="s">
        <v>62</v>
      </c>
      <c r="X296" t="s">
        <v>74</v>
      </c>
    </row>
    <row r="297" spans="1:24" x14ac:dyDescent="0.25">
      <c r="A297">
        <v>353</v>
      </c>
      <c r="B297" t="s">
        <v>380</v>
      </c>
      <c r="C297" t="s">
        <v>21</v>
      </c>
      <c r="D297">
        <f t="shared" si="8"/>
        <v>55</v>
      </c>
      <c r="E297" t="s">
        <v>36</v>
      </c>
      <c r="F297" t="s">
        <v>65</v>
      </c>
      <c r="G297" t="s">
        <v>37</v>
      </c>
      <c r="H297" t="s">
        <v>50</v>
      </c>
      <c r="I297">
        <f>IF(J297&lt;&gt;"", VLOOKUP(J297, lookup!$A:$B, 2, FALSE), 0)</f>
        <v>0</v>
      </c>
      <c r="L297">
        <f t="shared" si="9"/>
        <v>0</v>
      </c>
      <c r="M297" t="s">
        <v>50</v>
      </c>
      <c r="O297" s="5">
        <f>IF(P297&lt;&gt;"", VLOOKUP(P297, lookup!$A:$B, 2, FALSE), 0)</f>
        <v>0</v>
      </c>
      <c r="Q297" t="s">
        <v>50</v>
      </c>
      <c r="R297" t="s">
        <v>106</v>
      </c>
      <c r="T297" t="s">
        <v>31</v>
      </c>
      <c r="V297" t="s">
        <v>44</v>
      </c>
      <c r="W297" t="s">
        <v>77</v>
      </c>
      <c r="X297" t="s">
        <v>34</v>
      </c>
    </row>
    <row r="298" spans="1:24" x14ac:dyDescent="0.25">
      <c r="A298">
        <v>354</v>
      </c>
      <c r="B298" t="s">
        <v>381</v>
      </c>
      <c r="C298" t="s">
        <v>21</v>
      </c>
      <c r="D298">
        <f t="shared" si="8"/>
        <v>55</v>
      </c>
      <c r="E298" t="s">
        <v>36</v>
      </c>
      <c r="F298" t="s">
        <v>65</v>
      </c>
      <c r="G298" t="s">
        <v>37</v>
      </c>
      <c r="H298" t="s">
        <v>25</v>
      </c>
      <c r="I298">
        <f>IF(J298&lt;&gt;"", VLOOKUP(J298, lookup!$A:$B, 2, FALSE), 0)</f>
        <v>3</v>
      </c>
      <c r="J298" t="s">
        <v>26</v>
      </c>
      <c r="K298" t="s">
        <v>39</v>
      </c>
      <c r="L298">
        <f t="shared" si="9"/>
        <v>0</v>
      </c>
      <c r="M298" t="s">
        <v>50</v>
      </c>
      <c r="O298" s="5">
        <f>IF(P298&lt;&gt;"", VLOOKUP(P298, lookup!$A:$B, 2, FALSE), 0)</f>
        <v>0</v>
      </c>
      <c r="Q298" t="s">
        <v>51</v>
      </c>
      <c r="R298" t="s">
        <v>30</v>
      </c>
      <c r="T298" t="s">
        <v>71</v>
      </c>
      <c r="V298" t="s">
        <v>79</v>
      </c>
      <c r="W298" t="s">
        <v>42</v>
      </c>
      <c r="X298" t="s">
        <v>34</v>
      </c>
    </row>
    <row r="299" spans="1:24" x14ac:dyDescent="0.25">
      <c r="A299">
        <v>355</v>
      </c>
      <c r="B299" t="s">
        <v>382</v>
      </c>
      <c r="C299" t="s">
        <v>21</v>
      </c>
      <c r="D299">
        <f t="shared" si="8"/>
        <v>55</v>
      </c>
      <c r="E299" t="s">
        <v>36</v>
      </c>
      <c r="F299" t="s">
        <v>23</v>
      </c>
      <c r="G299" t="s">
        <v>24</v>
      </c>
      <c r="H299" t="s">
        <v>25</v>
      </c>
      <c r="I299">
        <f>IF(J299&lt;&gt;"", VLOOKUP(J299, lookup!$A:$B, 2, FALSE), 0)</f>
        <v>5</v>
      </c>
      <c r="J299" t="s">
        <v>38</v>
      </c>
      <c r="K299" t="s">
        <v>39</v>
      </c>
      <c r="L299">
        <f t="shared" si="9"/>
        <v>1</v>
      </c>
      <c r="M299" t="s">
        <v>25</v>
      </c>
      <c r="N299" t="s">
        <v>28</v>
      </c>
      <c r="O299" s="5">
        <f>IF(P299&lt;&gt;"", VLOOKUP(P299, lookup!$A:$B, 2, FALSE), 0)</f>
        <v>3</v>
      </c>
      <c r="P299" t="s">
        <v>26</v>
      </c>
      <c r="Q299" t="s">
        <v>50</v>
      </c>
      <c r="R299" t="s">
        <v>30</v>
      </c>
      <c r="T299" t="s">
        <v>31</v>
      </c>
      <c r="V299" t="s">
        <v>44</v>
      </c>
      <c r="W299" t="s">
        <v>42</v>
      </c>
      <c r="X299" t="s">
        <v>58</v>
      </c>
    </row>
    <row r="300" spans="1:24" x14ac:dyDescent="0.25">
      <c r="A300">
        <v>356</v>
      </c>
      <c r="B300" t="s">
        <v>383</v>
      </c>
      <c r="C300" t="s">
        <v>21</v>
      </c>
      <c r="D300">
        <f t="shared" si="8"/>
        <v>55</v>
      </c>
      <c r="E300" t="s">
        <v>36</v>
      </c>
      <c r="F300" t="s">
        <v>65</v>
      </c>
      <c r="G300" t="s">
        <v>83</v>
      </c>
      <c r="H300" t="s">
        <v>25</v>
      </c>
      <c r="I300">
        <f>IF(J300&lt;&gt;"", VLOOKUP(J300, lookup!$A:$B, 2, FALSE), 0)</f>
        <v>5</v>
      </c>
      <c r="J300" t="s">
        <v>38</v>
      </c>
      <c r="K300" t="s">
        <v>55</v>
      </c>
      <c r="L300">
        <f t="shared" si="9"/>
        <v>0</v>
      </c>
      <c r="M300" t="s">
        <v>50</v>
      </c>
      <c r="O300" s="5">
        <f>IF(P300&lt;&gt;"", VLOOKUP(P300, lookup!$A:$B, 2, FALSE), 0)</f>
        <v>0</v>
      </c>
      <c r="Q300" t="s">
        <v>25</v>
      </c>
      <c r="R300" t="s">
        <v>30</v>
      </c>
      <c r="T300" t="s">
        <v>76</v>
      </c>
      <c r="V300" t="s">
        <v>32</v>
      </c>
      <c r="W300" t="s">
        <v>45</v>
      </c>
      <c r="X300" t="s">
        <v>34</v>
      </c>
    </row>
    <row r="301" spans="1:24" x14ac:dyDescent="0.25">
      <c r="A301">
        <v>357</v>
      </c>
      <c r="B301" t="s">
        <v>384</v>
      </c>
      <c r="C301" t="s">
        <v>21</v>
      </c>
      <c r="D301">
        <f t="shared" si="8"/>
        <v>55</v>
      </c>
      <c r="E301" t="s">
        <v>36</v>
      </c>
      <c r="F301" t="s">
        <v>65</v>
      </c>
      <c r="G301" t="s">
        <v>37</v>
      </c>
      <c r="H301" t="s">
        <v>25</v>
      </c>
      <c r="I301">
        <f>IF(J301&lt;&gt;"", VLOOKUP(J301, lookup!$A:$B, 2, FALSE), 0)</f>
        <v>5</v>
      </c>
      <c r="J301" t="s">
        <v>38</v>
      </c>
      <c r="K301" t="s">
        <v>55</v>
      </c>
      <c r="L301">
        <f t="shared" si="9"/>
        <v>1</v>
      </c>
      <c r="M301" t="s">
        <v>25</v>
      </c>
      <c r="N301" t="s">
        <v>28</v>
      </c>
      <c r="O301" s="5">
        <f>IF(P301&lt;&gt;"", VLOOKUP(P301, lookup!$A:$B, 2, FALSE), 0)</f>
        <v>1</v>
      </c>
      <c r="P301" t="s">
        <v>40</v>
      </c>
      <c r="Q301" t="s">
        <v>25</v>
      </c>
      <c r="R301" t="s">
        <v>30</v>
      </c>
      <c r="T301" t="s">
        <v>76</v>
      </c>
      <c r="V301" t="s">
        <v>91</v>
      </c>
      <c r="W301" t="s">
        <v>33</v>
      </c>
      <c r="X301" t="s">
        <v>74</v>
      </c>
    </row>
    <row r="302" spans="1:24" x14ac:dyDescent="0.25">
      <c r="A302">
        <v>358</v>
      </c>
      <c r="B302" t="s">
        <v>385</v>
      </c>
      <c r="C302" t="s">
        <v>21</v>
      </c>
      <c r="D302">
        <f t="shared" si="8"/>
        <v>55</v>
      </c>
      <c r="E302" t="s">
        <v>36</v>
      </c>
      <c r="F302" t="s">
        <v>65</v>
      </c>
      <c r="G302" t="s">
        <v>83</v>
      </c>
      <c r="H302" t="s">
        <v>50</v>
      </c>
      <c r="I302">
        <f>IF(J302&lt;&gt;"", VLOOKUP(J302, lookup!$A:$B, 2, FALSE), 0)</f>
        <v>0</v>
      </c>
      <c r="L302">
        <f t="shared" si="9"/>
        <v>0</v>
      </c>
      <c r="M302" t="s">
        <v>50</v>
      </c>
      <c r="O302" s="5">
        <f>IF(P302&lt;&gt;"", VLOOKUP(P302, lookup!$A:$B, 2, FALSE), 0)</f>
        <v>0</v>
      </c>
      <c r="Q302" t="s">
        <v>51</v>
      </c>
      <c r="R302" t="s">
        <v>30</v>
      </c>
      <c r="T302" t="s">
        <v>52</v>
      </c>
      <c r="V302" t="s">
        <v>41</v>
      </c>
      <c r="W302" t="s">
        <v>73</v>
      </c>
      <c r="X302" t="s">
        <v>74</v>
      </c>
    </row>
    <row r="303" spans="1:24" x14ac:dyDescent="0.25">
      <c r="A303">
        <v>360</v>
      </c>
      <c r="B303" t="s">
        <v>386</v>
      </c>
      <c r="C303" t="s">
        <v>21</v>
      </c>
      <c r="D303">
        <f t="shared" si="8"/>
        <v>18</v>
      </c>
      <c r="E303" t="s">
        <v>141</v>
      </c>
      <c r="F303" t="s">
        <v>65</v>
      </c>
      <c r="G303" t="s">
        <v>37</v>
      </c>
      <c r="H303" t="s">
        <v>25</v>
      </c>
      <c r="I303">
        <f>IF(J303&lt;&gt;"", VLOOKUP(J303, lookup!$A:$B, 2, FALSE), 0)</f>
        <v>3</v>
      </c>
      <c r="J303" t="s">
        <v>26</v>
      </c>
      <c r="K303" t="s">
        <v>39</v>
      </c>
      <c r="L303">
        <f t="shared" si="9"/>
        <v>1</v>
      </c>
      <c r="M303" t="s">
        <v>25</v>
      </c>
      <c r="N303" t="s">
        <v>28</v>
      </c>
      <c r="O303" s="5">
        <f>IF(P303&lt;&gt;"", VLOOKUP(P303, lookup!$A:$B, 2, FALSE), 0)</f>
        <v>1</v>
      </c>
      <c r="P303" t="s">
        <v>40</v>
      </c>
      <c r="Q303" t="s">
        <v>25</v>
      </c>
      <c r="R303" t="s">
        <v>120</v>
      </c>
      <c r="T303" t="s">
        <v>31</v>
      </c>
      <c r="V303" t="s">
        <v>32</v>
      </c>
      <c r="W303" t="s">
        <v>57</v>
      </c>
      <c r="X303" t="s">
        <v>58</v>
      </c>
    </row>
    <row r="304" spans="1:24" x14ac:dyDescent="0.25">
      <c r="A304">
        <v>361</v>
      </c>
      <c r="B304" t="s">
        <v>387</v>
      </c>
      <c r="C304" t="s">
        <v>21</v>
      </c>
      <c r="D304">
        <f t="shared" si="8"/>
        <v>55</v>
      </c>
      <c r="E304" t="s">
        <v>36</v>
      </c>
      <c r="F304" t="s">
        <v>65</v>
      </c>
      <c r="G304" t="s">
        <v>48</v>
      </c>
      <c r="H304" t="s">
        <v>25</v>
      </c>
      <c r="I304">
        <f>IF(J304&lt;&gt;"", VLOOKUP(J304, lookup!$A:$B, 2, FALSE), 0)</f>
        <v>3</v>
      </c>
      <c r="J304" t="s">
        <v>26</v>
      </c>
      <c r="K304" t="s">
        <v>39</v>
      </c>
      <c r="L304">
        <f t="shared" si="9"/>
        <v>0</v>
      </c>
      <c r="M304" t="s">
        <v>50</v>
      </c>
      <c r="O304" s="5">
        <f>IF(P304&lt;&gt;"", VLOOKUP(P304, lookup!$A:$B, 2, FALSE), 0)</f>
        <v>0</v>
      </c>
      <c r="Q304" t="s">
        <v>51</v>
      </c>
      <c r="R304" t="s">
        <v>30</v>
      </c>
      <c r="T304" t="s">
        <v>138</v>
      </c>
      <c r="U304" t="s">
        <v>323</v>
      </c>
      <c r="V304" t="s">
        <v>32</v>
      </c>
      <c r="W304" t="s">
        <v>77</v>
      </c>
      <c r="X304" t="s">
        <v>58</v>
      </c>
    </row>
    <row r="305" spans="1:24" x14ac:dyDescent="0.25">
      <c r="A305">
        <v>363</v>
      </c>
      <c r="B305" t="s">
        <v>388</v>
      </c>
      <c r="C305" t="s">
        <v>21</v>
      </c>
      <c r="D305">
        <f t="shared" si="8"/>
        <v>18</v>
      </c>
      <c r="E305" t="s">
        <v>141</v>
      </c>
      <c r="F305" t="s">
        <v>65</v>
      </c>
      <c r="G305" t="s">
        <v>83</v>
      </c>
      <c r="H305" t="s">
        <v>25</v>
      </c>
      <c r="I305">
        <f>IF(J305&lt;&gt;"", VLOOKUP(J305, lookup!$A:$B, 2, FALSE), 0)</f>
        <v>3</v>
      </c>
      <c r="J305" t="s">
        <v>26</v>
      </c>
      <c r="K305" t="s">
        <v>39</v>
      </c>
      <c r="L305">
        <f t="shared" si="9"/>
        <v>0</v>
      </c>
      <c r="M305" t="s">
        <v>50</v>
      </c>
      <c r="O305" s="5">
        <f>IF(P305&lt;&gt;"", VLOOKUP(P305, lookup!$A:$B, 2, FALSE), 0)</f>
        <v>0</v>
      </c>
      <c r="Q305" t="s">
        <v>25</v>
      </c>
      <c r="R305" t="s">
        <v>106</v>
      </c>
      <c r="T305" t="s">
        <v>31</v>
      </c>
      <c r="V305" t="s">
        <v>41</v>
      </c>
      <c r="W305" t="s">
        <v>33</v>
      </c>
      <c r="X305" t="s">
        <v>53</v>
      </c>
    </row>
    <row r="306" spans="1:24" x14ac:dyDescent="0.25">
      <c r="A306">
        <v>364</v>
      </c>
      <c r="B306" t="s">
        <v>389</v>
      </c>
      <c r="C306" t="s">
        <v>21</v>
      </c>
      <c r="D306">
        <f t="shared" si="8"/>
        <v>18</v>
      </c>
      <c r="E306" t="s">
        <v>141</v>
      </c>
      <c r="F306" t="s">
        <v>23</v>
      </c>
      <c r="G306" t="s">
        <v>24</v>
      </c>
      <c r="H306" t="s">
        <v>25</v>
      </c>
      <c r="I306">
        <f>IF(J306&lt;&gt;"", VLOOKUP(J306, lookup!$A:$B, 2, FALSE), 0)</f>
        <v>3</v>
      </c>
      <c r="J306" t="s">
        <v>26</v>
      </c>
      <c r="K306" t="s">
        <v>39</v>
      </c>
      <c r="L306">
        <f t="shared" si="9"/>
        <v>1</v>
      </c>
      <c r="M306" t="s">
        <v>25</v>
      </c>
      <c r="N306" t="s">
        <v>68</v>
      </c>
      <c r="O306" s="5">
        <f>IF(P306&lt;&gt;"", VLOOKUP(P306, lookup!$A:$B, 2, FALSE), 0)</f>
        <v>1</v>
      </c>
      <c r="P306" t="s">
        <v>40</v>
      </c>
      <c r="Q306" t="s">
        <v>25</v>
      </c>
      <c r="R306" t="s">
        <v>120</v>
      </c>
      <c r="T306" t="s">
        <v>31</v>
      </c>
      <c r="V306" t="s">
        <v>41</v>
      </c>
      <c r="W306" t="s">
        <v>73</v>
      </c>
      <c r="X306" t="s">
        <v>74</v>
      </c>
    </row>
    <row r="307" spans="1:24" x14ac:dyDescent="0.25">
      <c r="A307">
        <v>367</v>
      </c>
      <c r="B307" t="s">
        <v>390</v>
      </c>
      <c r="C307" t="s">
        <v>21</v>
      </c>
      <c r="D307">
        <f t="shared" si="8"/>
        <v>18</v>
      </c>
      <c r="E307" t="s">
        <v>141</v>
      </c>
      <c r="F307" t="s">
        <v>65</v>
      </c>
      <c r="G307" t="s">
        <v>48</v>
      </c>
      <c r="H307" t="s">
        <v>25</v>
      </c>
      <c r="I307">
        <f>IF(J307&lt;&gt;"", VLOOKUP(J307, lookup!$A:$B, 2, FALSE), 0)</f>
        <v>2</v>
      </c>
      <c r="J307" t="s">
        <v>29</v>
      </c>
      <c r="K307" t="s">
        <v>39</v>
      </c>
      <c r="L307">
        <f t="shared" si="9"/>
        <v>1</v>
      </c>
      <c r="M307" t="s">
        <v>25</v>
      </c>
      <c r="N307" t="s">
        <v>68</v>
      </c>
      <c r="O307" s="5">
        <f>IF(P307&lt;&gt;"", VLOOKUP(P307, lookup!$A:$B, 2, FALSE), 0)</f>
        <v>1</v>
      </c>
      <c r="P307" t="s">
        <v>40</v>
      </c>
      <c r="Q307" t="s">
        <v>25</v>
      </c>
      <c r="R307" t="s">
        <v>106</v>
      </c>
      <c r="T307" t="s">
        <v>31</v>
      </c>
      <c r="V307" t="s">
        <v>44</v>
      </c>
      <c r="W307" t="s">
        <v>33</v>
      </c>
      <c r="X307" t="s">
        <v>34</v>
      </c>
    </row>
    <row r="308" spans="1:24" x14ac:dyDescent="0.25">
      <c r="A308">
        <v>368</v>
      </c>
      <c r="B308" t="s">
        <v>391</v>
      </c>
      <c r="C308" t="s">
        <v>21</v>
      </c>
      <c r="D308">
        <f t="shared" si="8"/>
        <v>55</v>
      </c>
      <c r="E308" t="s">
        <v>36</v>
      </c>
      <c r="F308" t="s">
        <v>65</v>
      </c>
      <c r="G308" t="s">
        <v>37</v>
      </c>
      <c r="H308" t="s">
        <v>25</v>
      </c>
      <c r="I308">
        <f>IF(J308&lt;&gt;"", VLOOKUP(J308, lookup!$A:$B, 2, FALSE), 0)</f>
        <v>3</v>
      </c>
      <c r="J308" t="s">
        <v>26</v>
      </c>
      <c r="K308" t="s">
        <v>55</v>
      </c>
      <c r="L308">
        <f t="shared" si="9"/>
        <v>1</v>
      </c>
      <c r="M308" t="s">
        <v>25</v>
      </c>
      <c r="N308" t="s">
        <v>28</v>
      </c>
      <c r="O308" s="5">
        <f>IF(P308&lt;&gt;"", VLOOKUP(P308, lookup!$A:$B, 2, FALSE), 0)</f>
        <v>1</v>
      </c>
      <c r="P308" t="s">
        <v>40</v>
      </c>
      <c r="Q308" t="s">
        <v>51</v>
      </c>
      <c r="R308" t="s">
        <v>30</v>
      </c>
      <c r="T308" t="s">
        <v>52</v>
      </c>
      <c r="V308" t="s">
        <v>41</v>
      </c>
      <c r="W308" t="s">
        <v>73</v>
      </c>
      <c r="X308" t="s">
        <v>74</v>
      </c>
    </row>
    <row r="309" spans="1:24" x14ac:dyDescent="0.25">
      <c r="A309">
        <v>369</v>
      </c>
      <c r="B309" t="s">
        <v>392</v>
      </c>
      <c r="C309" t="s">
        <v>21</v>
      </c>
      <c r="D309">
        <f t="shared" si="8"/>
        <v>55</v>
      </c>
      <c r="E309" t="s">
        <v>36</v>
      </c>
      <c r="F309" t="s">
        <v>65</v>
      </c>
      <c r="G309" t="s">
        <v>24</v>
      </c>
      <c r="H309" t="s">
        <v>25</v>
      </c>
      <c r="I309">
        <f>IF(J309&lt;&gt;"", VLOOKUP(J309, lookup!$A:$B, 2, FALSE), 0)</f>
        <v>3</v>
      </c>
      <c r="J309" t="s">
        <v>26</v>
      </c>
      <c r="K309" t="s">
        <v>55</v>
      </c>
      <c r="L309">
        <f t="shared" si="9"/>
        <v>0</v>
      </c>
      <c r="M309" t="s">
        <v>50</v>
      </c>
      <c r="O309" s="5">
        <f>IF(P309&lt;&gt;"", VLOOKUP(P309, lookup!$A:$B, 2, FALSE), 0)</f>
        <v>0</v>
      </c>
      <c r="Q309" t="s">
        <v>51</v>
      </c>
      <c r="R309" t="s">
        <v>30</v>
      </c>
      <c r="T309" t="s">
        <v>31</v>
      </c>
      <c r="V309" t="s">
        <v>41</v>
      </c>
      <c r="W309" t="s">
        <v>73</v>
      </c>
      <c r="X309" t="s">
        <v>34</v>
      </c>
    </row>
    <row r="310" spans="1:24" x14ac:dyDescent="0.25">
      <c r="A310">
        <v>370</v>
      </c>
      <c r="B310" t="s">
        <v>393</v>
      </c>
      <c r="C310" t="s">
        <v>21</v>
      </c>
      <c r="D310">
        <f t="shared" si="8"/>
        <v>55</v>
      </c>
      <c r="E310" t="s">
        <v>36</v>
      </c>
      <c r="F310" t="s">
        <v>65</v>
      </c>
      <c r="G310" t="s">
        <v>37</v>
      </c>
      <c r="H310" t="s">
        <v>25</v>
      </c>
      <c r="I310">
        <f>IF(J310&lt;&gt;"", VLOOKUP(J310, lookup!$A:$B, 2, FALSE), 0)</f>
        <v>3</v>
      </c>
      <c r="J310" t="s">
        <v>26</v>
      </c>
      <c r="K310" t="s">
        <v>39</v>
      </c>
      <c r="L310">
        <f t="shared" si="9"/>
        <v>0</v>
      </c>
      <c r="M310" t="s">
        <v>50</v>
      </c>
      <c r="O310" s="5">
        <f>IF(P310&lt;&gt;"", VLOOKUP(P310, lookup!$A:$B, 2, FALSE), 0)</f>
        <v>0</v>
      </c>
      <c r="Q310" t="s">
        <v>50</v>
      </c>
      <c r="R310" t="s">
        <v>30</v>
      </c>
      <c r="T310" t="s">
        <v>31</v>
      </c>
      <c r="V310" t="s">
        <v>41</v>
      </c>
      <c r="W310" t="s">
        <v>42</v>
      </c>
      <c r="X310" t="s">
        <v>53</v>
      </c>
    </row>
    <row r="311" spans="1:24" x14ac:dyDescent="0.25">
      <c r="A311">
        <v>371</v>
      </c>
      <c r="B311" t="s">
        <v>394</v>
      </c>
      <c r="C311" t="s">
        <v>21</v>
      </c>
      <c r="D311">
        <f t="shared" si="8"/>
        <v>55</v>
      </c>
      <c r="E311" t="s">
        <v>36</v>
      </c>
      <c r="F311" t="s">
        <v>65</v>
      </c>
      <c r="G311" t="s">
        <v>83</v>
      </c>
      <c r="H311" t="s">
        <v>25</v>
      </c>
      <c r="I311">
        <f>IF(J311&lt;&gt;"", VLOOKUP(J311, lookup!$A:$B, 2, FALSE), 0)</f>
        <v>4</v>
      </c>
      <c r="J311" t="s">
        <v>49</v>
      </c>
      <c r="K311" t="s">
        <v>39</v>
      </c>
      <c r="L311">
        <f t="shared" si="9"/>
        <v>0</v>
      </c>
      <c r="M311" t="s">
        <v>50</v>
      </c>
      <c r="O311" s="5">
        <f>IF(P311&lt;&gt;"", VLOOKUP(P311, lookup!$A:$B, 2, FALSE), 0)</f>
        <v>0</v>
      </c>
      <c r="Q311" t="s">
        <v>25</v>
      </c>
      <c r="R311" t="s">
        <v>30</v>
      </c>
      <c r="T311" t="s">
        <v>76</v>
      </c>
      <c r="V311" t="s">
        <v>44</v>
      </c>
      <c r="W311" t="s">
        <v>33</v>
      </c>
      <c r="X311" t="s">
        <v>74</v>
      </c>
    </row>
    <row r="312" spans="1:24" x14ac:dyDescent="0.25">
      <c r="A312">
        <v>372</v>
      </c>
      <c r="B312" t="s">
        <v>395</v>
      </c>
      <c r="C312" t="s">
        <v>21</v>
      </c>
      <c r="D312">
        <f t="shared" si="8"/>
        <v>55</v>
      </c>
      <c r="E312" t="s">
        <v>36</v>
      </c>
      <c r="F312" t="s">
        <v>65</v>
      </c>
      <c r="G312" t="s">
        <v>48</v>
      </c>
      <c r="H312" t="s">
        <v>50</v>
      </c>
      <c r="I312">
        <f>IF(J312&lt;&gt;"", VLOOKUP(J312, lookup!$A:$B, 2, FALSE), 0)</f>
        <v>0</v>
      </c>
      <c r="L312">
        <f t="shared" si="9"/>
        <v>0</v>
      </c>
      <c r="M312" t="s">
        <v>50</v>
      </c>
      <c r="O312" s="5">
        <f>IF(P312&lt;&gt;"", VLOOKUP(P312, lookup!$A:$B, 2, FALSE), 0)</f>
        <v>0</v>
      </c>
      <c r="Q312" t="s">
        <v>50</v>
      </c>
      <c r="R312" t="s">
        <v>30</v>
      </c>
      <c r="T312" t="s">
        <v>31</v>
      </c>
      <c r="V312" t="s">
        <v>41</v>
      </c>
      <c r="W312" t="s">
        <v>57</v>
      </c>
      <c r="X312" t="s">
        <v>34</v>
      </c>
    </row>
    <row r="313" spans="1:24" x14ac:dyDescent="0.25">
      <c r="A313">
        <v>373</v>
      </c>
      <c r="B313" t="s">
        <v>396</v>
      </c>
      <c r="C313" t="s">
        <v>21</v>
      </c>
      <c r="D313">
        <f t="shared" si="8"/>
        <v>45</v>
      </c>
      <c r="E313" t="s">
        <v>22</v>
      </c>
      <c r="F313" t="s">
        <v>65</v>
      </c>
      <c r="G313" t="s">
        <v>37</v>
      </c>
      <c r="H313" t="s">
        <v>25</v>
      </c>
      <c r="I313">
        <f>IF(J313&lt;&gt;"", VLOOKUP(J313, lookup!$A:$B, 2, FALSE), 0)</f>
        <v>1</v>
      </c>
      <c r="J313" t="s">
        <v>40</v>
      </c>
      <c r="K313" t="s">
        <v>39</v>
      </c>
      <c r="L313">
        <f t="shared" si="9"/>
        <v>1</v>
      </c>
      <c r="M313" t="s">
        <v>25</v>
      </c>
      <c r="N313" t="s">
        <v>68</v>
      </c>
      <c r="O313" s="5">
        <f>IF(P313&lt;&gt;"", VLOOKUP(P313, lookup!$A:$B, 2, FALSE), 0)</f>
        <v>1</v>
      </c>
      <c r="P313" t="s">
        <v>40</v>
      </c>
      <c r="Q313" t="s">
        <v>50</v>
      </c>
      <c r="R313" t="s">
        <v>30</v>
      </c>
      <c r="T313" t="s">
        <v>31</v>
      </c>
      <c r="V313" t="s">
        <v>72</v>
      </c>
      <c r="W313" t="s">
        <v>77</v>
      </c>
      <c r="X313" t="s">
        <v>74</v>
      </c>
    </row>
    <row r="314" spans="1:24" x14ac:dyDescent="0.25">
      <c r="A314">
        <v>374</v>
      </c>
      <c r="B314" t="s">
        <v>397</v>
      </c>
      <c r="C314" t="s">
        <v>21</v>
      </c>
      <c r="D314">
        <f t="shared" si="8"/>
        <v>35</v>
      </c>
      <c r="E314" t="s">
        <v>60</v>
      </c>
      <c r="F314" t="s">
        <v>23</v>
      </c>
      <c r="G314" t="s">
        <v>83</v>
      </c>
      <c r="H314" t="s">
        <v>25</v>
      </c>
      <c r="I314">
        <f>IF(J314&lt;&gt;"", VLOOKUP(J314, lookup!$A:$B, 2, FALSE), 0)</f>
        <v>3</v>
      </c>
      <c r="J314" t="s">
        <v>26</v>
      </c>
      <c r="K314" t="s">
        <v>39</v>
      </c>
      <c r="L314">
        <f t="shared" si="9"/>
        <v>1</v>
      </c>
      <c r="M314" t="s">
        <v>25</v>
      </c>
      <c r="N314" t="s">
        <v>28</v>
      </c>
      <c r="O314" s="5">
        <f>IF(P314&lt;&gt;"", VLOOKUP(P314, lookup!$A:$B, 2, FALSE), 0)</f>
        <v>2</v>
      </c>
      <c r="P314" t="s">
        <v>29</v>
      </c>
      <c r="Q314" t="s">
        <v>25</v>
      </c>
      <c r="R314" t="s">
        <v>30</v>
      </c>
      <c r="T314" t="s">
        <v>76</v>
      </c>
      <c r="V314" t="s">
        <v>72</v>
      </c>
      <c r="W314" t="s">
        <v>73</v>
      </c>
      <c r="X314" t="s">
        <v>34</v>
      </c>
    </row>
    <row r="315" spans="1:24" x14ac:dyDescent="0.25">
      <c r="A315">
        <v>375</v>
      </c>
      <c r="B315" t="s">
        <v>398</v>
      </c>
      <c r="C315" t="s">
        <v>21</v>
      </c>
      <c r="D315">
        <f t="shared" si="8"/>
        <v>35</v>
      </c>
      <c r="E315" t="s">
        <v>60</v>
      </c>
      <c r="F315" t="s">
        <v>23</v>
      </c>
      <c r="G315" t="s">
        <v>48</v>
      </c>
      <c r="H315" t="s">
        <v>25</v>
      </c>
      <c r="I315">
        <f>IF(J315&lt;&gt;"", VLOOKUP(J315, lookup!$A:$B, 2, FALSE), 0)</f>
        <v>2</v>
      </c>
      <c r="J315" t="s">
        <v>29</v>
      </c>
      <c r="K315" t="s">
        <v>39</v>
      </c>
      <c r="L315">
        <f t="shared" si="9"/>
        <v>0</v>
      </c>
      <c r="M315" t="s">
        <v>50</v>
      </c>
      <c r="O315" s="5">
        <f>IF(P315&lt;&gt;"", VLOOKUP(P315, lookup!$A:$B, 2, FALSE), 0)</f>
        <v>0</v>
      </c>
      <c r="Q315" t="s">
        <v>50</v>
      </c>
      <c r="R315" t="s">
        <v>30</v>
      </c>
      <c r="T315" t="s">
        <v>31</v>
      </c>
      <c r="V315" t="s">
        <v>32</v>
      </c>
      <c r="W315" t="s">
        <v>42</v>
      </c>
      <c r="X315" t="s">
        <v>34</v>
      </c>
    </row>
    <row r="316" spans="1:24" x14ac:dyDescent="0.25">
      <c r="A316">
        <v>376</v>
      </c>
      <c r="B316" t="s">
        <v>399</v>
      </c>
      <c r="C316" t="s">
        <v>21</v>
      </c>
      <c r="D316">
        <f t="shared" si="8"/>
        <v>35</v>
      </c>
      <c r="E316" t="s">
        <v>60</v>
      </c>
      <c r="F316" t="s">
        <v>23</v>
      </c>
      <c r="G316" t="s">
        <v>83</v>
      </c>
      <c r="H316" t="s">
        <v>25</v>
      </c>
      <c r="I316">
        <f>IF(J316&lt;&gt;"", VLOOKUP(J316, lookup!$A:$B, 2, FALSE), 0)</f>
        <v>3</v>
      </c>
      <c r="J316" t="s">
        <v>26</v>
      </c>
      <c r="K316" t="s">
        <v>39</v>
      </c>
      <c r="L316">
        <f t="shared" si="9"/>
        <v>0</v>
      </c>
      <c r="M316" t="s">
        <v>50</v>
      </c>
      <c r="O316" s="5">
        <f>IF(P316&lt;&gt;"", VLOOKUP(P316, lookup!$A:$B, 2, FALSE), 0)</f>
        <v>0</v>
      </c>
      <c r="Q316" t="s">
        <v>51</v>
      </c>
      <c r="R316" t="s">
        <v>106</v>
      </c>
      <c r="T316" t="s">
        <v>76</v>
      </c>
      <c r="V316" t="s">
        <v>44</v>
      </c>
      <c r="W316" t="s">
        <v>57</v>
      </c>
      <c r="X316" t="s">
        <v>34</v>
      </c>
    </row>
    <row r="317" spans="1:24" x14ac:dyDescent="0.25">
      <c r="A317">
        <v>377</v>
      </c>
      <c r="B317" t="s">
        <v>400</v>
      </c>
      <c r="C317" t="s">
        <v>21</v>
      </c>
      <c r="D317">
        <f t="shared" si="8"/>
        <v>35</v>
      </c>
      <c r="E317" t="s">
        <v>60</v>
      </c>
      <c r="F317" t="s">
        <v>23</v>
      </c>
      <c r="G317" t="s">
        <v>24</v>
      </c>
      <c r="H317" t="s">
        <v>25</v>
      </c>
      <c r="I317">
        <f>IF(J317&lt;&gt;"", VLOOKUP(J317, lookup!$A:$B, 2, FALSE), 0)</f>
        <v>2</v>
      </c>
      <c r="J317" t="s">
        <v>29</v>
      </c>
      <c r="K317" t="s">
        <v>39</v>
      </c>
      <c r="L317">
        <f t="shared" si="9"/>
        <v>1</v>
      </c>
      <c r="M317" t="s">
        <v>25</v>
      </c>
      <c r="N317" t="s">
        <v>119</v>
      </c>
      <c r="O317" s="5">
        <f>IF(P317&lt;&gt;"", VLOOKUP(P317, lookup!$A:$B, 2, FALSE), 0)</f>
        <v>1</v>
      </c>
      <c r="P317" t="s">
        <v>40</v>
      </c>
      <c r="Q317" t="s">
        <v>50</v>
      </c>
      <c r="R317" t="s">
        <v>61</v>
      </c>
      <c r="T317" t="s">
        <v>31</v>
      </c>
      <c r="V317" t="s">
        <v>44</v>
      </c>
      <c r="W317" t="s">
        <v>73</v>
      </c>
      <c r="X317" t="s">
        <v>34</v>
      </c>
    </row>
    <row r="318" spans="1:24" x14ac:dyDescent="0.25">
      <c r="A318">
        <v>379</v>
      </c>
      <c r="B318" t="s">
        <v>401</v>
      </c>
      <c r="C318" t="s">
        <v>21</v>
      </c>
      <c r="D318">
        <f t="shared" si="8"/>
        <v>35</v>
      </c>
      <c r="E318" t="s">
        <v>60</v>
      </c>
      <c r="F318" t="s">
        <v>23</v>
      </c>
      <c r="G318" t="s">
        <v>37</v>
      </c>
      <c r="H318" t="s">
        <v>25</v>
      </c>
      <c r="I318">
        <f>IF(J318&lt;&gt;"", VLOOKUP(J318, lookup!$A:$B, 2, FALSE), 0)</f>
        <v>3</v>
      </c>
      <c r="J318" t="s">
        <v>26</v>
      </c>
      <c r="K318" t="s">
        <v>39</v>
      </c>
      <c r="L318">
        <f t="shared" si="9"/>
        <v>0</v>
      </c>
      <c r="M318" t="s">
        <v>50</v>
      </c>
      <c r="O318" s="5">
        <f>IF(P318&lt;&gt;"", VLOOKUP(P318, lookup!$A:$B, 2, FALSE), 0)</f>
        <v>0</v>
      </c>
      <c r="Q318" t="s">
        <v>51</v>
      </c>
      <c r="R318" t="s">
        <v>61</v>
      </c>
      <c r="T318" t="s">
        <v>76</v>
      </c>
      <c r="V318" t="s">
        <v>41</v>
      </c>
      <c r="W318" t="s">
        <v>73</v>
      </c>
      <c r="X318" t="s">
        <v>53</v>
      </c>
    </row>
    <row r="319" spans="1:24" x14ac:dyDescent="0.25">
      <c r="A319">
        <v>380</v>
      </c>
      <c r="B319" t="s">
        <v>402</v>
      </c>
      <c r="C319" t="s">
        <v>21</v>
      </c>
      <c r="D319">
        <f t="shared" si="8"/>
        <v>35</v>
      </c>
      <c r="E319" t="s">
        <v>60</v>
      </c>
      <c r="F319" t="s">
        <v>23</v>
      </c>
      <c r="G319" t="s">
        <v>37</v>
      </c>
      <c r="H319" t="s">
        <v>25</v>
      </c>
      <c r="I319">
        <f>IF(J319&lt;&gt;"", VLOOKUP(J319, lookup!$A:$B, 2, FALSE), 0)</f>
        <v>5</v>
      </c>
      <c r="J319" t="s">
        <v>38</v>
      </c>
      <c r="K319" t="s">
        <v>39</v>
      </c>
      <c r="L319">
        <f t="shared" si="9"/>
        <v>0</v>
      </c>
      <c r="M319" t="s">
        <v>50</v>
      </c>
      <c r="O319" s="5">
        <f>IF(P319&lt;&gt;"", VLOOKUP(P319, lookup!$A:$B, 2, FALSE), 0)</f>
        <v>0</v>
      </c>
      <c r="Q319" t="s">
        <v>25</v>
      </c>
      <c r="R319" t="s">
        <v>30</v>
      </c>
      <c r="T319" t="s">
        <v>71</v>
      </c>
      <c r="V319" t="s">
        <v>44</v>
      </c>
      <c r="W319" t="s">
        <v>42</v>
      </c>
      <c r="X319" t="s">
        <v>34</v>
      </c>
    </row>
    <row r="320" spans="1:24" x14ac:dyDescent="0.25">
      <c r="A320">
        <v>381</v>
      </c>
      <c r="B320" t="s">
        <v>403</v>
      </c>
      <c r="C320" t="s">
        <v>21</v>
      </c>
      <c r="D320">
        <f t="shared" si="8"/>
        <v>35</v>
      </c>
      <c r="E320" t="s">
        <v>60</v>
      </c>
      <c r="F320" t="s">
        <v>23</v>
      </c>
      <c r="G320" t="s">
        <v>83</v>
      </c>
      <c r="H320" t="s">
        <v>50</v>
      </c>
      <c r="I320">
        <f>IF(J320&lt;&gt;"", VLOOKUP(J320, lookup!$A:$B, 2, FALSE), 0)</f>
        <v>0</v>
      </c>
      <c r="L320">
        <f t="shared" si="9"/>
        <v>0</v>
      </c>
      <c r="M320" t="s">
        <v>50</v>
      </c>
      <c r="O320" s="5">
        <f>IF(P320&lt;&gt;"", VLOOKUP(P320, lookup!$A:$B, 2, FALSE), 0)</f>
        <v>0</v>
      </c>
      <c r="Q320" t="s">
        <v>50</v>
      </c>
      <c r="R320" t="s">
        <v>30</v>
      </c>
      <c r="T320" t="s">
        <v>76</v>
      </c>
      <c r="V320" t="s">
        <v>72</v>
      </c>
      <c r="W320" t="s">
        <v>33</v>
      </c>
      <c r="X320" t="s">
        <v>53</v>
      </c>
    </row>
    <row r="321" spans="1:24" x14ac:dyDescent="0.25">
      <c r="A321">
        <v>382</v>
      </c>
      <c r="B321" t="s">
        <v>404</v>
      </c>
      <c r="C321" t="s">
        <v>21</v>
      </c>
      <c r="D321">
        <f t="shared" si="8"/>
        <v>35</v>
      </c>
      <c r="E321" t="s">
        <v>60</v>
      </c>
      <c r="F321" t="s">
        <v>23</v>
      </c>
      <c r="G321" t="s">
        <v>37</v>
      </c>
      <c r="H321" t="s">
        <v>25</v>
      </c>
      <c r="I321">
        <f>IF(J321&lt;&gt;"", VLOOKUP(J321, lookup!$A:$B, 2, FALSE), 0)</f>
        <v>1</v>
      </c>
      <c r="J321" t="s">
        <v>40</v>
      </c>
      <c r="K321" t="s">
        <v>55</v>
      </c>
      <c r="L321">
        <f t="shared" si="9"/>
        <v>1</v>
      </c>
      <c r="M321" t="s">
        <v>25</v>
      </c>
      <c r="N321" t="s">
        <v>28</v>
      </c>
      <c r="O321" s="5">
        <f>IF(P321&lt;&gt;"", VLOOKUP(P321, lookup!$A:$B, 2, FALSE), 0)</f>
        <v>2</v>
      </c>
      <c r="P321" t="s">
        <v>29</v>
      </c>
      <c r="Q321" t="s">
        <v>25</v>
      </c>
      <c r="R321" t="s">
        <v>61</v>
      </c>
      <c r="T321" t="s">
        <v>52</v>
      </c>
      <c r="V321" t="s">
        <v>79</v>
      </c>
      <c r="W321" t="s">
        <v>45</v>
      </c>
      <c r="X321" t="s">
        <v>34</v>
      </c>
    </row>
    <row r="322" spans="1:24" x14ac:dyDescent="0.25">
      <c r="A322">
        <v>383</v>
      </c>
      <c r="B322" t="s">
        <v>405</v>
      </c>
      <c r="C322" t="s">
        <v>21</v>
      </c>
      <c r="D322">
        <f t="shared" si="8"/>
        <v>35</v>
      </c>
      <c r="E322" t="s">
        <v>60</v>
      </c>
      <c r="F322" t="s">
        <v>23</v>
      </c>
      <c r="G322" t="s">
        <v>48</v>
      </c>
      <c r="H322" t="s">
        <v>25</v>
      </c>
      <c r="I322">
        <f>IF(J322&lt;&gt;"", VLOOKUP(J322, lookup!$A:$B, 2, FALSE), 0)</f>
        <v>3</v>
      </c>
      <c r="J322" t="s">
        <v>26</v>
      </c>
      <c r="K322" t="s">
        <v>39</v>
      </c>
      <c r="L322">
        <f t="shared" si="9"/>
        <v>0</v>
      </c>
      <c r="M322" t="s">
        <v>50</v>
      </c>
      <c r="O322" s="5">
        <f>IF(P322&lt;&gt;"", VLOOKUP(P322, lookup!$A:$B, 2, FALSE), 0)</f>
        <v>0</v>
      </c>
      <c r="Q322" t="s">
        <v>25</v>
      </c>
      <c r="R322" t="s">
        <v>30</v>
      </c>
      <c r="T322" t="s">
        <v>71</v>
      </c>
      <c r="V322" t="s">
        <v>72</v>
      </c>
      <c r="W322" t="s">
        <v>77</v>
      </c>
      <c r="X322" t="s">
        <v>109</v>
      </c>
    </row>
    <row r="323" spans="1:24" x14ac:dyDescent="0.25">
      <c r="A323">
        <v>384</v>
      </c>
      <c r="B323" t="s">
        <v>406</v>
      </c>
      <c r="C323" t="s">
        <v>21</v>
      </c>
      <c r="D323">
        <f t="shared" ref="D323:D386" si="10">VALUE(LEFT(E323,2))</f>
        <v>35</v>
      </c>
      <c r="E323" t="s">
        <v>60</v>
      </c>
      <c r="F323" t="s">
        <v>23</v>
      </c>
      <c r="G323" t="s">
        <v>48</v>
      </c>
      <c r="H323" t="s">
        <v>25</v>
      </c>
      <c r="I323">
        <f>IF(J323&lt;&gt;"", VLOOKUP(J323, lookup!$A:$B, 2, FALSE), 0)</f>
        <v>2</v>
      </c>
      <c r="J323" t="s">
        <v>29</v>
      </c>
      <c r="K323" t="s">
        <v>39</v>
      </c>
      <c r="L323">
        <f t="shared" ref="L323:L386" si="11">(M323="Yes")*1</f>
        <v>1</v>
      </c>
      <c r="M323" t="s">
        <v>25</v>
      </c>
      <c r="N323" t="s">
        <v>28</v>
      </c>
      <c r="O323" s="5">
        <f>IF(P323&lt;&gt;"", VLOOKUP(P323, lookup!$A:$B, 2, FALSE), 0)</f>
        <v>1</v>
      </c>
      <c r="P323" t="s">
        <v>40</v>
      </c>
      <c r="Q323" t="s">
        <v>25</v>
      </c>
      <c r="R323" t="s">
        <v>106</v>
      </c>
      <c r="T323" t="s">
        <v>31</v>
      </c>
      <c r="V323" t="s">
        <v>41</v>
      </c>
      <c r="W323" t="s">
        <v>62</v>
      </c>
      <c r="X323" t="s">
        <v>58</v>
      </c>
    </row>
    <row r="324" spans="1:24" x14ac:dyDescent="0.25">
      <c r="A324">
        <v>385</v>
      </c>
      <c r="B324" t="s">
        <v>407</v>
      </c>
      <c r="C324" t="s">
        <v>21</v>
      </c>
      <c r="D324">
        <f t="shared" si="10"/>
        <v>45</v>
      </c>
      <c r="E324" t="s">
        <v>22</v>
      </c>
      <c r="F324" t="s">
        <v>23</v>
      </c>
      <c r="G324" t="s">
        <v>24</v>
      </c>
      <c r="H324" t="s">
        <v>25</v>
      </c>
      <c r="I324">
        <f>IF(J324&lt;&gt;"", VLOOKUP(J324, lookup!$A:$B, 2, FALSE), 0)</f>
        <v>3</v>
      </c>
      <c r="J324" t="s">
        <v>26</v>
      </c>
      <c r="K324" t="s">
        <v>39</v>
      </c>
      <c r="L324">
        <f t="shared" si="11"/>
        <v>0</v>
      </c>
      <c r="M324" t="s">
        <v>50</v>
      </c>
      <c r="O324" s="5">
        <f>IF(P324&lt;&gt;"", VLOOKUP(P324, lookup!$A:$B, 2, FALSE), 0)</f>
        <v>0</v>
      </c>
      <c r="Q324" t="s">
        <v>51</v>
      </c>
      <c r="R324" t="s">
        <v>30</v>
      </c>
      <c r="T324" t="s">
        <v>31</v>
      </c>
      <c r="V324" t="s">
        <v>32</v>
      </c>
      <c r="W324" t="s">
        <v>42</v>
      </c>
      <c r="X324" t="s">
        <v>109</v>
      </c>
    </row>
    <row r="325" spans="1:24" x14ac:dyDescent="0.25">
      <c r="A325">
        <v>386</v>
      </c>
      <c r="B325" t="s">
        <v>408</v>
      </c>
      <c r="C325" t="s">
        <v>21</v>
      </c>
      <c r="D325">
        <f t="shared" si="10"/>
        <v>35</v>
      </c>
      <c r="E325" t="s">
        <v>60</v>
      </c>
      <c r="F325" t="s">
        <v>23</v>
      </c>
      <c r="G325" t="s">
        <v>48</v>
      </c>
      <c r="H325" t="s">
        <v>25</v>
      </c>
      <c r="I325">
        <f>IF(J325&lt;&gt;"", VLOOKUP(J325, lookup!$A:$B, 2, FALSE), 0)</f>
        <v>2</v>
      </c>
      <c r="J325" t="s">
        <v>29</v>
      </c>
      <c r="K325" t="s">
        <v>55</v>
      </c>
      <c r="L325">
        <f t="shared" si="11"/>
        <v>0</v>
      </c>
      <c r="M325" t="s">
        <v>50</v>
      </c>
      <c r="O325" s="5">
        <f>IF(P325&lt;&gt;"", VLOOKUP(P325, lookup!$A:$B, 2, FALSE), 0)</f>
        <v>0</v>
      </c>
      <c r="Q325" t="s">
        <v>25</v>
      </c>
      <c r="R325" t="s">
        <v>61</v>
      </c>
      <c r="T325" t="s">
        <v>76</v>
      </c>
      <c r="V325" t="s">
        <v>41</v>
      </c>
      <c r="W325" t="s">
        <v>73</v>
      </c>
      <c r="X325" t="s">
        <v>74</v>
      </c>
    </row>
    <row r="326" spans="1:24" x14ac:dyDescent="0.25">
      <c r="A326">
        <v>387</v>
      </c>
      <c r="B326" t="s">
        <v>409</v>
      </c>
      <c r="C326" t="s">
        <v>21</v>
      </c>
      <c r="D326">
        <f t="shared" si="10"/>
        <v>35</v>
      </c>
      <c r="E326" t="s">
        <v>60</v>
      </c>
      <c r="F326" t="s">
        <v>23</v>
      </c>
      <c r="G326" t="s">
        <v>37</v>
      </c>
      <c r="H326" t="s">
        <v>25</v>
      </c>
      <c r="I326">
        <f>IF(J326&lt;&gt;"", VLOOKUP(J326, lookup!$A:$B, 2, FALSE), 0)</f>
        <v>2</v>
      </c>
      <c r="J326" t="s">
        <v>29</v>
      </c>
      <c r="K326" t="s">
        <v>55</v>
      </c>
      <c r="L326">
        <f t="shared" si="11"/>
        <v>1</v>
      </c>
      <c r="M326" t="s">
        <v>25</v>
      </c>
      <c r="N326" t="s">
        <v>68</v>
      </c>
      <c r="O326" s="5">
        <f>IF(P326&lt;&gt;"", VLOOKUP(P326, lookup!$A:$B, 2, FALSE), 0)</f>
        <v>1</v>
      </c>
      <c r="P326" t="s">
        <v>40</v>
      </c>
      <c r="Q326" t="s">
        <v>51</v>
      </c>
      <c r="R326" t="s">
        <v>61</v>
      </c>
      <c r="T326" t="s">
        <v>31</v>
      </c>
      <c r="V326" t="s">
        <v>72</v>
      </c>
      <c r="W326" t="s">
        <v>42</v>
      </c>
      <c r="X326" t="s">
        <v>34</v>
      </c>
    </row>
    <row r="327" spans="1:24" x14ac:dyDescent="0.25">
      <c r="A327">
        <v>388</v>
      </c>
      <c r="B327" t="s">
        <v>410</v>
      </c>
      <c r="C327" t="s">
        <v>21</v>
      </c>
      <c r="D327">
        <f t="shared" si="10"/>
        <v>35</v>
      </c>
      <c r="E327" t="s">
        <v>60</v>
      </c>
      <c r="F327" t="s">
        <v>23</v>
      </c>
      <c r="G327" t="s">
        <v>83</v>
      </c>
      <c r="H327" t="s">
        <v>25</v>
      </c>
      <c r="I327">
        <f>IF(J327&lt;&gt;"", VLOOKUP(J327, lookup!$A:$B, 2, FALSE), 0)</f>
        <v>2</v>
      </c>
      <c r="J327" t="s">
        <v>29</v>
      </c>
      <c r="K327" t="s">
        <v>39</v>
      </c>
      <c r="L327">
        <f t="shared" si="11"/>
        <v>1</v>
      </c>
      <c r="M327" t="s">
        <v>25</v>
      </c>
      <c r="N327" t="s">
        <v>68</v>
      </c>
      <c r="O327" s="5">
        <f>IF(P327&lt;&gt;"", VLOOKUP(P327, lookup!$A:$B, 2, FALSE), 0)</f>
        <v>4</v>
      </c>
      <c r="P327" t="s">
        <v>411</v>
      </c>
      <c r="Q327" t="s">
        <v>50</v>
      </c>
      <c r="R327" t="s">
        <v>30</v>
      </c>
      <c r="T327" t="s">
        <v>31</v>
      </c>
      <c r="V327" t="s">
        <v>32</v>
      </c>
      <c r="W327" t="s">
        <v>73</v>
      </c>
      <c r="X327" t="s">
        <v>58</v>
      </c>
    </row>
    <row r="328" spans="1:24" x14ac:dyDescent="0.25">
      <c r="A328">
        <v>389</v>
      </c>
      <c r="B328" t="s">
        <v>412</v>
      </c>
      <c r="C328" t="s">
        <v>21</v>
      </c>
      <c r="D328">
        <f t="shared" si="10"/>
        <v>35</v>
      </c>
      <c r="E328" t="s">
        <v>60</v>
      </c>
      <c r="F328" t="s">
        <v>23</v>
      </c>
      <c r="G328" t="s">
        <v>37</v>
      </c>
      <c r="H328" t="s">
        <v>25</v>
      </c>
      <c r="I328">
        <f>IF(J328&lt;&gt;"", VLOOKUP(J328, lookup!$A:$B, 2, FALSE), 0)</f>
        <v>2</v>
      </c>
      <c r="J328" t="s">
        <v>29</v>
      </c>
      <c r="K328" t="s">
        <v>39</v>
      </c>
      <c r="L328">
        <f t="shared" si="11"/>
        <v>1</v>
      </c>
      <c r="M328" t="s">
        <v>25</v>
      </c>
      <c r="N328" t="s">
        <v>119</v>
      </c>
      <c r="O328" s="5">
        <f>IF(P328&lt;&gt;"", VLOOKUP(P328, lookup!$A:$B, 2, FALSE), 0)</f>
        <v>2</v>
      </c>
      <c r="P328" t="s">
        <v>29</v>
      </c>
      <c r="Q328" t="s">
        <v>25</v>
      </c>
      <c r="R328" t="s">
        <v>30</v>
      </c>
      <c r="T328" t="s">
        <v>31</v>
      </c>
      <c r="V328" t="s">
        <v>32</v>
      </c>
      <c r="W328" t="s">
        <v>77</v>
      </c>
      <c r="X328" t="s">
        <v>46</v>
      </c>
    </row>
    <row r="329" spans="1:24" x14ac:dyDescent="0.25">
      <c r="A329">
        <v>390</v>
      </c>
      <c r="B329" t="s">
        <v>413</v>
      </c>
      <c r="C329" t="s">
        <v>21</v>
      </c>
      <c r="D329">
        <f t="shared" si="10"/>
        <v>35</v>
      </c>
      <c r="E329" t="s">
        <v>60</v>
      </c>
      <c r="F329" t="s">
        <v>23</v>
      </c>
      <c r="G329" t="s">
        <v>37</v>
      </c>
      <c r="H329" t="s">
        <v>25</v>
      </c>
      <c r="I329">
        <f>IF(J329&lt;&gt;"", VLOOKUP(J329, lookup!$A:$B, 2, FALSE), 0)</f>
        <v>3</v>
      </c>
      <c r="J329" t="s">
        <v>26</v>
      </c>
      <c r="K329" t="s">
        <v>39</v>
      </c>
      <c r="L329">
        <f t="shared" si="11"/>
        <v>0</v>
      </c>
      <c r="M329" t="s">
        <v>50</v>
      </c>
      <c r="O329" s="5">
        <f>IF(P329&lt;&gt;"", VLOOKUP(P329, lookup!$A:$B, 2, FALSE), 0)</f>
        <v>0</v>
      </c>
      <c r="Q329" t="s">
        <v>25</v>
      </c>
      <c r="R329" t="s">
        <v>30</v>
      </c>
      <c r="T329" t="s">
        <v>31</v>
      </c>
      <c r="V329" t="s">
        <v>32</v>
      </c>
      <c r="W329" t="s">
        <v>77</v>
      </c>
      <c r="X329" t="s">
        <v>109</v>
      </c>
    </row>
    <row r="330" spans="1:24" x14ac:dyDescent="0.25">
      <c r="A330">
        <v>391</v>
      </c>
      <c r="B330" t="s">
        <v>414</v>
      </c>
      <c r="C330" t="s">
        <v>21</v>
      </c>
      <c r="D330">
        <f t="shared" si="10"/>
        <v>35</v>
      </c>
      <c r="E330" t="s">
        <v>60</v>
      </c>
      <c r="F330" t="s">
        <v>23</v>
      </c>
      <c r="G330" t="s">
        <v>37</v>
      </c>
      <c r="H330" t="s">
        <v>25</v>
      </c>
      <c r="I330">
        <f>IF(J330&lt;&gt;"", VLOOKUP(J330, lookup!$A:$B, 2, FALSE), 0)</f>
        <v>3</v>
      </c>
      <c r="J330" t="s">
        <v>26</v>
      </c>
      <c r="K330" t="s">
        <v>27</v>
      </c>
      <c r="L330">
        <f t="shared" si="11"/>
        <v>1</v>
      </c>
      <c r="M330" t="s">
        <v>25</v>
      </c>
      <c r="N330" t="s">
        <v>119</v>
      </c>
      <c r="O330" s="5">
        <f>IF(P330&lt;&gt;"", VLOOKUP(P330, lookup!$A:$B, 2, FALSE), 0)</f>
        <v>3</v>
      </c>
      <c r="P330" t="s">
        <v>26</v>
      </c>
      <c r="Q330" t="s">
        <v>25</v>
      </c>
      <c r="R330" t="s">
        <v>30</v>
      </c>
      <c r="T330" t="s">
        <v>31</v>
      </c>
      <c r="V330" t="s">
        <v>32</v>
      </c>
      <c r="W330" t="s">
        <v>33</v>
      </c>
      <c r="X330" t="s">
        <v>58</v>
      </c>
    </row>
    <row r="331" spans="1:24" x14ac:dyDescent="0.25">
      <c r="A331">
        <v>392</v>
      </c>
      <c r="B331" t="s">
        <v>415</v>
      </c>
      <c r="C331" t="s">
        <v>21</v>
      </c>
      <c r="D331">
        <f t="shared" si="10"/>
        <v>35</v>
      </c>
      <c r="E331" t="s">
        <v>60</v>
      </c>
      <c r="F331" t="s">
        <v>23</v>
      </c>
      <c r="G331" t="s">
        <v>37</v>
      </c>
      <c r="H331" t="s">
        <v>25</v>
      </c>
      <c r="I331">
        <f>IF(J331&lt;&gt;"", VLOOKUP(J331, lookup!$A:$B, 2, FALSE), 0)</f>
        <v>4</v>
      </c>
      <c r="J331" t="s">
        <v>49</v>
      </c>
      <c r="K331" t="s">
        <v>55</v>
      </c>
      <c r="L331">
        <f t="shared" si="11"/>
        <v>0</v>
      </c>
      <c r="M331" t="s">
        <v>50</v>
      </c>
      <c r="O331" s="5">
        <f>IF(P331&lt;&gt;"", VLOOKUP(P331, lookup!$A:$B, 2, FALSE), 0)</f>
        <v>0</v>
      </c>
      <c r="Q331" t="s">
        <v>25</v>
      </c>
      <c r="R331" t="s">
        <v>30</v>
      </c>
      <c r="T331" t="s">
        <v>31</v>
      </c>
      <c r="V331" t="s">
        <v>41</v>
      </c>
      <c r="W331" t="s">
        <v>73</v>
      </c>
      <c r="X331" t="s">
        <v>53</v>
      </c>
    </row>
    <row r="332" spans="1:24" x14ac:dyDescent="0.25">
      <c r="A332">
        <v>394</v>
      </c>
      <c r="B332" t="s">
        <v>416</v>
      </c>
      <c r="C332" t="s">
        <v>21</v>
      </c>
      <c r="D332">
        <f t="shared" si="10"/>
        <v>35</v>
      </c>
      <c r="E332" t="s">
        <v>60</v>
      </c>
      <c r="F332" t="s">
        <v>23</v>
      </c>
      <c r="G332" t="s">
        <v>83</v>
      </c>
      <c r="H332" t="s">
        <v>50</v>
      </c>
      <c r="I332">
        <f>IF(J332&lt;&gt;"", VLOOKUP(J332, lookup!$A:$B, 2, FALSE), 0)</f>
        <v>0</v>
      </c>
      <c r="L332">
        <f t="shared" si="11"/>
        <v>1</v>
      </c>
      <c r="M332" t="s">
        <v>25</v>
      </c>
      <c r="O332" s="5">
        <f>IF(P332&lt;&gt;"", VLOOKUP(P332, lookup!$A:$B, 2, FALSE), 0)</f>
        <v>2</v>
      </c>
      <c r="P332" t="s">
        <v>29</v>
      </c>
      <c r="Q332" t="s">
        <v>50</v>
      </c>
      <c r="R332" t="s">
        <v>120</v>
      </c>
      <c r="T332" t="s">
        <v>31</v>
      </c>
      <c r="V332" t="s">
        <v>44</v>
      </c>
      <c r="W332" t="s">
        <v>42</v>
      </c>
      <c r="X332" t="s">
        <v>58</v>
      </c>
    </row>
    <row r="333" spans="1:24" x14ac:dyDescent="0.25">
      <c r="A333">
        <v>395</v>
      </c>
      <c r="B333" t="s">
        <v>417</v>
      </c>
      <c r="C333" t="s">
        <v>21</v>
      </c>
      <c r="D333">
        <f t="shared" si="10"/>
        <v>35</v>
      </c>
      <c r="E333" t="s">
        <v>60</v>
      </c>
      <c r="F333" t="s">
        <v>23</v>
      </c>
      <c r="G333" t="s">
        <v>24</v>
      </c>
      <c r="H333" t="s">
        <v>25</v>
      </c>
      <c r="I333">
        <f>IF(J333&lt;&gt;"", VLOOKUP(J333, lookup!$A:$B, 2, FALSE), 0)</f>
        <v>1</v>
      </c>
      <c r="J333" t="s">
        <v>40</v>
      </c>
      <c r="K333" t="s">
        <v>39</v>
      </c>
      <c r="L333">
        <f t="shared" si="11"/>
        <v>1</v>
      </c>
      <c r="M333" t="s">
        <v>25</v>
      </c>
      <c r="N333" t="s">
        <v>28</v>
      </c>
      <c r="O333" s="5">
        <f>IF(P333&lt;&gt;"", VLOOKUP(P333, lookup!$A:$B, 2, FALSE), 0)</f>
        <v>2</v>
      </c>
      <c r="P333" t="s">
        <v>29</v>
      </c>
      <c r="Q333" t="s">
        <v>25</v>
      </c>
      <c r="R333" t="s">
        <v>120</v>
      </c>
      <c r="T333" t="s">
        <v>31</v>
      </c>
      <c r="V333" t="s">
        <v>72</v>
      </c>
      <c r="W333" t="s">
        <v>33</v>
      </c>
      <c r="X333" t="s">
        <v>58</v>
      </c>
    </row>
    <row r="334" spans="1:24" x14ac:dyDescent="0.25">
      <c r="A334">
        <v>396</v>
      </c>
      <c r="B334" t="s">
        <v>418</v>
      </c>
      <c r="C334" t="s">
        <v>21</v>
      </c>
      <c r="D334">
        <f t="shared" si="10"/>
        <v>35</v>
      </c>
      <c r="E334" t="s">
        <v>60</v>
      </c>
      <c r="F334" t="s">
        <v>65</v>
      </c>
      <c r="G334" t="s">
        <v>48</v>
      </c>
      <c r="H334" t="s">
        <v>25</v>
      </c>
      <c r="I334">
        <f>IF(J334&lt;&gt;"", VLOOKUP(J334, lookup!$A:$B, 2, FALSE), 0)</f>
        <v>3</v>
      </c>
      <c r="J334" t="s">
        <v>26</v>
      </c>
      <c r="K334" t="s">
        <v>39</v>
      </c>
      <c r="L334">
        <f t="shared" si="11"/>
        <v>1</v>
      </c>
      <c r="M334" t="s">
        <v>25</v>
      </c>
      <c r="N334" t="s">
        <v>68</v>
      </c>
      <c r="O334" s="5">
        <f>IF(P334&lt;&gt;"", VLOOKUP(P334, lookup!$A:$B, 2, FALSE), 0)</f>
        <v>1</v>
      </c>
      <c r="P334" t="s">
        <v>40</v>
      </c>
      <c r="Q334" t="s">
        <v>50</v>
      </c>
      <c r="R334" t="s">
        <v>30</v>
      </c>
      <c r="T334" t="s">
        <v>31</v>
      </c>
      <c r="V334" t="s">
        <v>79</v>
      </c>
      <c r="W334" t="s">
        <v>73</v>
      </c>
      <c r="X334" t="s">
        <v>53</v>
      </c>
    </row>
    <row r="335" spans="1:24" x14ac:dyDescent="0.25">
      <c r="A335">
        <v>397</v>
      </c>
      <c r="B335" t="s">
        <v>419</v>
      </c>
      <c r="C335" t="s">
        <v>21</v>
      </c>
      <c r="D335">
        <f t="shared" si="10"/>
        <v>35</v>
      </c>
      <c r="E335" t="s">
        <v>60</v>
      </c>
      <c r="F335" t="s">
        <v>23</v>
      </c>
      <c r="G335" t="s">
        <v>48</v>
      </c>
      <c r="H335" t="s">
        <v>25</v>
      </c>
      <c r="I335">
        <f>IF(J335&lt;&gt;"", VLOOKUP(J335, lookup!$A:$B, 2, FALSE), 0)</f>
        <v>3</v>
      </c>
      <c r="J335" t="s">
        <v>26</v>
      </c>
      <c r="K335" t="s">
        <v>179</v>
      </c>
      <c r="L335">
        <f t="shared" si="11"/>
        <v>1</v>
      </c>
      <c r="M335" t="s">
        <v>25</v>
      </c>
      <c r="N335" t="s">
        <v>68</v>
      </c>
      <c r="O335" s="5">
        <f>IF(P335&lt;&gt;"", VLOOKUP(P335, lookup!$A:$B, 2, FALSE), 0)</f>
        <v>1</v>
      </c>
      <c r="P335" t="s">
        <v>40</v>
      </c>
      <c r="Q335" t="s">
        <v>25</v>
      </c>
      <c r="R335" t="s">
        <v>61</v>
      </c>
      <c r="T335" t="s">
        <v>76</v>
      </c>
      <c r="V335" t="s">
        <v>44</v>
      </c>
      <c r="W335" t="s">
        <v>33</v>
      </c>
      <c r="X335" t="s">
        <v>34</v>
      </c>
    </row>
    <row r="336" spans="1:24" x14ac:dyDescent="0.25">
      <c r="A336">
        <v>398</v>
      </c>
      <c r="B336" t="s">
        <v>420</v>
      </c>
      <c r="C336" t="s">
        <v>21</v>
      </c>
      <c r="D336">
        <f t="shared" si="10"/>
        <v>35</v>
      </c>
      <c r="E336" t="s">
        <v>60</v>
      </c>
      <c r="F336" t="s">
        <v>23</v>
      </c>
      <c r="G336" t="s">
        <v>48</v>
      </c>
      <c r="H336" t="s">
        <v>25</v>
      </c>
      <c r="I336">
        <f>IF(J336&lt;&gt;"", VLOOKUP(J336, lookup!$A:$B, 2, FALSE), 0)</f>
        <v>2</v>
      </c>
      <c r="J336" t="s">
        <v>29</v>
      </c>
      <c r="K336" t="s">
        <v>55</v>
      </c>
      <c r="L336">
        <f t="shared" si="11"/>
        <v>1</v>
      </c>
      <c r="M336" t="s">
        <v>25</v>
      </c>
      <c r="N336" t="s">
        <v>119</v>
      </c>
      <c r="O336" s="5">
        <f>IF(P336&lt;&gt;"", VLOOKUP(P336, lookup!$A:$B, 2, FALSE), 0)</f>
        <v>2</v>
      </c>
      <c r="P336" t="s">
        <v>29</v>
      </c>
      <c r="Q336" t="s">
        <v>50</v>
      </c>
      <c r="R336" t="s">
        <v>30</v>
      </c>
      <c r="T336" t="s">
        <v>76</v>
      </c>
      <c r="V336" t="s">
        <v>44</v>
      </c>
      <c r="W336" t="s">
        <v>62</v>
      </c>
      <c r="X336" t="s">
        <v>53</v>
      </c>
    </row>
    <row r="337" spans="1:24" x14ac:dyDescent="0.25">
      <c r="A337">
        <v>399</v>
      </c>
      <c r="B337" t="s">
        <v>421</v>
      </c>
      <c r="C337" t="s">
        <v>21</v>
      </c>
      <c r="D337">
        <f t="shared" si="10"/>
        <v>35</v>
      </c>
      <c r="E337" t="s">
        <v>60</v>
      </c>
      <c r="F337" t="s">
        <v>23</v>
      </c>
      <c r="G337" t="s">
        <v>37</v>
      </c>
      <c r="H337" t="s">
        <v>50</v>
      </c>
      <c r="I337">
        <f>IF(J337&lt;&gt;"", VLOOKUP(J337, lookup!$A:$B, 2, FALSE), 0)</f>
        <v>0</v>
      </c>
      <c r="L337">
        <f t="shared" si="11"/>
        <v>1</v>
      </c>
      <c r="M337" t="s">
        <v>25</v>
      </c>
      <c r="O337" s="5">
        <f>IF(P337&lt;&gt;"", VLOOKUP(P337, lookup!$A:$B, 2, FALSE), 0)</f>
        <v>1</v>
      </c>
      <c r="P337" t="s">
        <v>40</v>
      </c>
      <c r="Q337" t="s">
        <v>50</v>
      </c>
      <c r="R337" t="s">
        <v>61</v>
      </c>
      <c r="T337" t="s">
        <v>76</v>
      </c>
      <c r="V337" t="s">
        <v>72</v>
      </c>
      <c r="W337" t="s">
        <v>57</v>
      </c>
      <c r="X337" t="s">
        <v>53</v>
      </c>
    </row>
    <row r="338" spans="1:24" x14ac:dyDescent="0.25">
      <c r="A338">
        <v>400</v>
      </c>
      <c r="B338" t="s">
        <v>422</v>
      </c>
      <c r="C338" t="s">
        <v>21</v>
      </c>
      <c r="D338">
        <f t="shared" si="10"/>
        <v>35</v>
      </c>
      <c r="E338" t="s">
        <v>60</v>
      </c>
      <c r="F338" t="s">
        <v>23</v>
      </c>
      <c r="G338" t="s">
        <v>24</v>
      </c>
      <c r="H338" t="s">
        <v>25</v>
      </c>
      <c r="I338">
        <f>IF(J338&lt;&gt;"", VLOOKUP(J338, lookup!$A:$B, 2, FALSE), 0)</f>
        <v>3</v>
      </c>
      <c r="J338" t="s">
        <v>26</v>
      </c>
      <c r="K338" t="s">
        <v>55</v>
      </c>
      <c r="L338">
        <f t="shared" si="11"/>
        <v>0</v>
      </c>
      <c r="M338" t="s">
        <v>50</v>
      </c>
      <c r="O338" s="5">
        <f>IF(P338&lt;&gt;"", VLOOKUP(P338, lookup!$A:$B, 2, FALSE), 0)</f>
        <v>0</v>
      </c>
      <c r="Q338" t="s">
        <v>51</v>
      </c>
      <c r="R338" t="s">
        <v>61</v>
      </c>
      <c r="T338" t="s">
        <v>76</v>
      </c>
      <c r="V338" t="s">
        <v>72</v>
      </c>
      <c r="W338" t="s">
        <v>33</v>
      </c>
      <c r="X338" t="s">
        <v>53</v>
      </c>
    </row>
    <row r="339" spans="1:24" x14ac:dyDescent="0.25">
      <c r="A339">
        <v>401</v>
      </c>
      <c r="B339" t="s">
        <v>423</v>
      </c>
      <c r="C339" t="s">
        <v>21</v>
      </c>
      <c r="D339">
        <f t="shared" si="10"/>
        <v>35</v>
      </c>
      <c r="E339" t="s">
        <v>60</v>
      </c>
      <c r="F339" t="s">
        <v>23</v>
      </c>
      <c r="G339" t="s">
        <v>37</v>
      </c>
      <c r="H339" t="s">
        <v>50</v>
      </c>
      <c r="I339">
        <f>IF(J339&lt;&gt;"", VLOOKUP(J339, lookup!$A:$B, 2, FALSE), 0)</f>
        <v>0</v>
      </c>
      <c r="L339">
        <f t="shared" si="11"/>
        <v>1</v>
      </c>
      <c r="M339" t="s">
        <v>25</v>
      </c>
      <c r="O339" s="5">
        <f>IF(P339&lt;&gt;"", VLOOKUP(P339, lookup!$A:$B, 2, FALSE), 0)</f>
        <v>1</v>
      </c>
      <c r="P339" t="s">
        <v>40</v>
      </c>
      <c r="Q339" t="s">
        <v>51</v>
      </c>
      <c r="R339" t="s">
        <v>61</v>
      </c>
      <c r="T339" t="s">
        <v>76</v>
      </c>
      <c r="V339" t="s">
        <v>41</v>
      </c>
      <c r="W339" t="s">
        <v>33</v>
      </c>
      <c r="X339" t="s">
        <v>74</v>
      </c>
    </row>
    <row r="340" spans="1:24" x14ac:dyDescent="0.25">
      <c r="A340">
        <v>402</v>
      </c>
      <c r="B340" t="s">
        <v>424</v>
      </c>
      <c r="C340" t="s">
        <v>21</v>
      </c>
      <c r="D340">
        <f t="shared" si="10"/>
        <v>35</v>
      </c>
      <c r="E340" t="s">
        <v>60</v>
      </c>
      <c r="F340" t="s">
        <v>23</v>
      </c>
      <c r="G340" t="s">
        <v>37</v>
      </c>
      <c r="H340" t="s">
        <v>50</v>
      </c>
      <c r="I340">
        <f>IF(J340&lt;&gt;"", VLOOKUP(J340, lookup!$A:$B, 2, FALSE), 0)</f>
        <v>0</v>
      </c>
      <c r="L340">
        <f t="shared" si="11"/>
        <v>0</v>
      </c>
      <c r="M340" t="s">
        <v>50</v>
      </c>
      <c r="O340" s="5">
        <f>IF(P340&lt;&gt;"", VLOOKUP(P340, lookup!$A:$B, 2, FALSE), 0)</f>
        <v>0</v>
      </c>
      <c r="Q340" t="s">
        <v>50</v>
      </c>
      <c r="R340" t="s">
        <v>61</v>
      </c>
      <c r="T340" t="s">
        <v>76</v>
      </c>
      <c r="V340" t="s">
        <v>72</v>
      </c>
      <c r="W340" t="s">
        <v>73</v>
      </c>
      <c r="X340" t="s">
        <v>34</v>
      </c>
    </row>
    <row r="341" spans="1:24" x14ac:dyDescent="0.25">
      <c r="A341">
        <v>403</v>
      </c>
      <c r="B341" t="s">
        <v>425</v>
      </c>
      <c r="C341" t="s">
        <v>21</v>
      </c>
      <c r="D341">
        <f t="shared" si="10"/>
        <v>35</v>
      </c>
      <c r="E341" t="s">
        <v>60</v>
      </c>
      <c r="F341" t="s">
        <v>23</v>
      </c>
      <c r="G341" t="s">
        <v>24</v>
      </c>
      <c r="H341" t="s">
        <v>25</v>
      </c>
      <c r="I341">
        <f>IF(J341&lt;&gt;"", VLOOKUP(J341, lookup!$A:$B, 2, FALSE), 0)</f>
        <v>2</v>
      </c>
      <c r="J341" t="s">
        <v>29</v>
      </c>
      <c r="K341" t="s">
        <v>39</v>
      </c>
      <c r="L341">
        <f t="shared" si="11"/>
        <v>0</v>
      </c>
      <c r="M341" t="s">
        <v>50</v>
      </c>
      <c r="O341" s="5">
        <f>IF(P341&lt;&gt;"", VLOOKUP(P341, lookup!$A:$B, 2, FALSE), 0)</f>
        <v>0</v>
      </c>
      <c r="Q341" t="s">
        <v>25</v>
      </c>
      <c r="R341" t="s">
        <v>30</v>
      </c>
      <c r="T341" t="s">
        <v>52</v>
      </c>
      <c r="V341" t="s">
        <v>32</v>
      </c>
      <c r="W341" t="s">
        <v>33</v>
      </c>
      <c r="X341" t="s">
        <v>34</v>
      </c>
    </row>
    <row r="342" spans="1:24" x14ac:dyDescent="0.25">
      <c r="A342">
        <v>404</v>
      </c>
      <c r="B342" t="s">
        <v>426</v>
      </c>
      <c r="C342" t="s">
        <v>21</v>
      </c>
      <c r="D342">
        <f t="shared" si="10"/>
        <v>35</v>
      </c>
      <c r="E342" t="s">
        <v>60</v>
      </c>
      <c r="F342" t="s">
        <v>23</v>
      </c>
      <c r="G342" t="s">
        <v>83</v>
      </c>
      <c r="H342" t="s">
        <v>25</v>
      </c>
      <c r="I342">
        <f>IF(J342&lt;&gt;"", VLOOKUP(J342, lookup!$A:$B, 2, FALSE), 0)</f>
        <v>2</v>
      </c>
      <c r="J342" t="s">
        <v>29</v>
      </c>
      <c r="K342" t="s">
        <v>39</v>
      </c>
      <c r="L342">
        <f t="shared" si="11"/>
        <v>0</v>
      </c>
      <c r="M342" t="s">
        <v>50</v>
      </c>
      <c r="O342" s="5">
        <f>IF(P342&lt;&gt;"", VLOOKUP(P342, lookup!$A:$B, 2, FALSE), 0)</f>
        <v>0</v>
      </c>
      <c r="Q342" t="s">
        <v>50</v>
      </c>
      <c r="R342" t="s">
        <v>30</v>
      </c>
      <c r="T342" t="s">
        <v>76</v>
      </c>
      <c r="V342" t="s">
        <v>41</v>
      </c>
      <c r="W342" t="s">
        <v>77</v>
      </c>
      <c r="X342" t="s">
        <v>74</v>
      </c>
    </row>
    <row r="343" spans="1:24" x14ac:dyDescent="0.25">
      <c r="A343">
        <v>405</v>
      </c>
      <c r="B343" t="s">
        <v>427</v>
      </c>
      <c r="C343" t="s">
        <v>21</v>
      </c>
      <c r="D343">
        <f t="shared" si="10"/>
        <v>35</v>
      </c>
      <c r="E343" t="s">
        <v>60</v>
      </c>
      <c r="F343" t="s">
        <v>23</v>
      </c>
      <c r="G343" t="s">
        <v>37</v>
      </c>
      <c r="H343" t="s">
        <v>25</v>
      </c>
      <c r="I343">
        <f>IF(J343&lt;&gt;"", VLOOKUP(J343, lookup!$A:$B, 2, FALSE), 0)</f>
        <v>3</v>
      </c>
      <c r="J343" t="s">
        <v>26</v>
      </c>
      <c r="K343" t="s">
        <v>55</v>
      </c>
      <c r="L343">
        <f t="shared" si="11"/>
        <v>1</v>
      </c>
      <c r="M343" t="s">
        <v>25</v>
      </c>
      <c r="N343" t="s">
        <v>28</v>
      </c>
      <c r="O343" s="5">
        <f>IF(P343&lt;&gt;"", VLOOKUP(P343, lookup!$A:$B, 2, FALSE), 0)</f>
        <v>3</v>
      </c>
      <c r="P343" t="s">
        <v>26</v>
      </c>
      <c r="Q343" t="s">
        <v>25</v>
      </c>
      <c r="R343" t="s">
        <v>30</v>
      </c>
      <c r="T343" t="s">
        <v>31</v>
      </c>
      <c r="V343" t="s">
        <v>32</v>
      </c>
      <c r="W343" t="s">
        <v>77</v>
      </c>
      <c r="X343" t="s">
        <v>58</v>
      </c>
    </row>
    <row r="344" spans="1:24" x14ac:dyDescent="0.25">
      <c r="A344">
        <v>406</v>
      </c>
      <c r="B344" t="s">
        <v>428</v>
      </c>
      <c r="C344" t="s">
        <v>21</v>
      </c>
      <c r="D344">
        <f t="shared" si="10"/>
        <v>35</v>
      </c>
      <c r="E344" t="s">
        <v>60</v>
      </c>
      <c r="F344" t="s">
        <v>23</v>
      </c>
      <c r="G344" t="s">
        <v>24</v>
      </c>
      <c r="H344" t="s">
        <v>25</v>
      </c>
      <c r="I344">
        <f>IF(J344&lt;&gt;"", VLOOKUP(J344, lookup!$A:$B, 2, FALSE), 0)</f>
        <v>3</v>
      </c>
      <c r="J344" t="s">
        <v>26</v>
      </c>
      <c r="K344" t="s">
        <v>39</v>
      </c>
      <c r="L344">
        <f t="shared" si="11"/>
        <v>0</v>
      </c>
      <c r="M344" t="s">
        <v>50</v>
      </c>
      <c r="O344" s="5">
        <f>IF(P344&lt;&gt;"", VLOOKUP(P344, lookup!$A:$B, 2, FALSE), 0)</f>
        <v>0</v>
      </c>
      <c r="Q344" t="s">
        <v>51</v>
      </c>
      <c r="R344" t="s">
        <v>30</v>
      </c>
      <c r="T344" t="s">
        <v>31</v>
      </c>
      <c r="V344" t="s">
        <v>32</v>
      </c>
      <c r="W344" t="s">
        <v>33</v>
      </c>
      <c r="X344" t="s">
        <v>58</v>
      </c>
    </row>
    <row r="345" spans="1:24" x14ac:dyDescent="0.25">
      <c r="A345">
        <v>407</v>
      </c>
      <c r="B345" t="s">
        <v>429</v>
      </c>
      <c r="C345" t="s">
        <v>21</v>
      </c>
      <c r="D345">
        <f t="shared" si="10"/>
        <v>35</v>
      </c>
      <c r="E345" t="s">
        <v>60</v>
      </c>
      <c r="F345" t="s">
        <v>23</v>
      </c>
      <c r="G345" t="s">
        <v>24</v>
      </c>
      <c r="H345" t="s">
        <v>25</v>
      </c>
      <c r="I345">
        <f>IF(J345&lt;&gt;"", VLOOKUP(J345, lookup!$A:$B, 2, FALSE), 0)</f>
        <v>3</v>
      </c>
      <c r="J345" t="s">
        <v>26</v>
      </c>
      <c r="K345" t="s">
        <v>179</v>
      </c>
      <c r="L345">
        <f t="shared" si="11"/>
        <v>1</v>
      </c>
      <c r="M345" t="s">
        <v>25</v>
      </c>
      <c r="N345" t="s">
        <v>68</v>
      </c>
      <c r="O345" s="5">
        <f>IF(P345&lt;&gt;"", VLOOKUP(P345, lookup!$A:$B, 2, FALSE), 0)</f>
        <v>2</v>
      </c>
      <c r="P345" t="s">
        <v>29</v>
      </c>
      <c r="Q345" t="s">
        <v>51</v>
      </c>
      <c r="R345" t="s">
        <v>30</v>
      </c>
      <c r="T345" t="s">
        <v>31</v>
      </c>
      <c r="V345" t="s">
        <v>32</v>
      </c>
      <c r="W345" t="s">
        <v>33</v>
      </c>
      <c r="X345" t="s">
        <v>58</v>
      </c>
    </row>
    <row r="346" spans="1:24" x14ac:dyDescent="0.25">
      <c r="A346">
        <v>408</v>
      </c>
      <c r="B346" t="s">
        <v>430</v>
      </c>
      <c r="C346" t="s">
        <v>21</v>
      </c>
      <c r="D346">
        <f t="shared" si="10"/>
        <v>35</v>
      </c>
      <c r="E346" t="s">
        <v>60</v>
      </c>
      <c r="F346" t="s">
        <v>23</v>
      </c>
      <c r="G346" t="s">
        <v>37</v>
      </c>
      <c r="H346" t="s">
        <v>25</v>
      </c>
      <c r="I346">
        <f>IF(J346&lt;&gt;"", VLOOKUP(J346, lookup!$A:$B, 2, FALSE), 0)</f>
        <v>3</v>
      </c>
      <c r="J346" t="s">
        <v>26</v>
      </c>
      <c r="K346" t="s">
        <v>39</v>
      </c>
      <c r="L346">
        <f t="shared" si="11"/>
        <v>0</v>
      </c>
      <c r="M346" t="s">
        <v>50</v>
      </c>
      <c r="O346" s="5">
        <f>IF(P346&lt;&gt;"", VLOOKUP(P346, lookup!$A:$B, 2, FALSE), 0)</f>
        <v>0</v>
      </c>
      <c r="Q346" t="s">
        <v>50</v>
      </c>
      <c r="R346" t="s">
        <v>30</v>
      </c>
      <c r="T346" t="s">
        <v>31</v>
      </c>
      <c r="V346" t="s">
        <v>32</v>
      </c>
      <c r="W346" t="s">
        <v>77</v>
      </c>
      <c r="X346" t="s">
        <v>58</v>
      </c>
    </row>
    <row r="347" spans="1:24" x14ac:dyDescent="0.25">
      <c r="A347">
        <v>409</v>
      </c>
      <c r="B347" t="s">
        <v>431</v>
      </c>
      <c r="C347" t="s">
        <v>21</v>
      </c>
      <c r="D347">
        <f t="shared" si="10"/>
        <v>35</v>
      </c>
      <c r="E347" t="s">
        <v>60</v>
      </c>
      <c r="F347" t="s">
        <v>23</v>
      </c>
      <c r="G347" t="s">
        <v>37</v>
      </c>
      <c r="H347" t="s">
        <v>25</v>
      </c>
      <c r="I347">
        <f>IF(J347&lt;&gt;"", VLOOKUP(J347, lookup!$A:$B, 2, FALSE), 0)</f>
        <v>3</v>
      </c>
      <c r="J347" t="s">
        <v>26</v>
      </c>
      <c r="K347" t="s">
        <v>39</v>
      </c>
      <c r="L347">
        <f t="shared" si="11"/>
        <v>1</v>
      </c>
      <c r="M347" t="s">
        <v>25</v>
      </c>
      <c r="N347" t="s">
        <v>68</v>
      </c>
      <c r="O347" s="5">
        <f>IF(P347&lt;&gt;"", VLOOKUP(P347, lookup!$A:$B, 2, FALSE), 0)</f>
        <v>3</v>
      </c>
      <c r="P347" t="s">
        <v>26</v>
      </c>
      <c r="Q347" t="s">
        <v>50</v>
      </c>
      <c r="R347" t="s">
        <v>30</v>
      </c>
      <c r="T347" t="s">
        <v>31</v>
      </c>
      <c r="V347" t="s">
        <v>44</v>
      </c>
      <c r="W347" t="s">
        <v>77</v>
      </c>
      <c r="X347" t="s">
        <v>58</v>
      </c>
    </row>
    <row r="348" spans="1:24" x14ac:dyDescent="0.25">
      <c r="A348">
        <v>410</v>
      </c>
      <c r="B348" t="s">
        <v>432</v>
      </c>
      <c r="C348" t="s">
        <v>21</v>
      </c>
      <c r="D348">
        <f t="shared" si="10"/>
        <v>35</v>
      </c>
      <c r="E348" t="s">
        <v>60</v>
      </c>
      <c r="F348" t="s">
        <v>23</v>
      </c>
      <c r="G348" t="s">
        <v>24</v>
      </c>
      <c r="H348" t="s">
        <v>25</v>
      </c>
      <c r="I348">
        <f>IF(J348&lt;&gt;"", VLOOKUP(J348, lookup!$A:$B, 2, FALSE), 0)</f>
        <v>5</v>
      </c>
      <c r="J348" t="s">
        <v>38</v>
      </c>
      <c r="K348" t="s">
        <v>27</v>
      </c>
      <c r="L348">
        <f t="shared" si="11"/>
        <v>1</v>
      </c>
      <c r="M348" t="s">
        <v>25</v>
      </c>
      <c r="N348" t="s">
        <v>68</v>
      </c>
      <c r="O348" s="5">
        <f>IF(P348&lt;&gt;"", VLOOKUP(P348, lookup!$A:$B, 2, FALSE), 0)</f>
        <v>1</v>
      </c>
      <c r="P348" t="s">
        <v>40</v>
      </c>
      <c r="Q348" t="s">
        <v>25</v>
      </c>
      <c r="R348" t="s">
        <v>106</v>
      </c>
      <c r="T348" t="s">
        <v>31</v>
      </c>
      <c r="V348" t="s">
        <v>44</v>
      </c>
      <c r="W348" t="s">
        <v>57</v>
      </c>
      <c r="X348" t="s">
        <v>109</v>
      </c>
    </row>
    <row r="349" spans="1:24" x14ac:dyDescent="0.25">
      <c r="A349">
        <v>411</v>
      </c>
      <c r="B349" t="s">
        <v>433</v>
      </c>
      <c r="C349" t="s">
        <v>21</v>
      </c>
      <c r="D349">
        <f t="shared" si="10"/>
        <v>35</v>
      </c>
      <c r="E349" t="s">
        <v>60</v>
      </c>
      <c r="F349" t="s">
        <v>23</v>
      </c>
      <c r="G349" t="s">
        <v>83</v>
      </c>
      <c r="H349" t="s">
        <v>25</v>
      </c>
      <c r="I349">
        <f>IF(J349&lt;&gt;"", VLOOKUP(J349, lookup!$A:$B, 2, FALSE), 0)</f>
        <v>1</v>
      </c>
      <c r="J349" t="s">
        <v>40</v>
      </c>
      <c r="K349" t="s">
        <v>55</v>
      </c>
      <c r="L349">
        <f t="shared" si="11"/>
        <v>0</v>
      </c>
      <c r="M349" t="s">
        <v>50</v>
      </c>
      <c r="O349" s="5">
        <f>IF(P349&lt;&gt;"", VLOOKUP(P349, lookup!$A:$B, 2, FALSE), 0)</f>
        <v>0</v>
      </c>
      <c r="Q349" t="s">
        <v>50</v>
      </c>
      <c r="R349" t="s">
        <v>30</v>
      </c>
      <c r="T349" t="s">
        <v>31</v>
      </c>
      <c r="V349" t="s">
        <v>41</v>
      </c>
      <c r="W349" t="s">
        <v>73</v>
      </c>
      <c r="X349" t="s">
        <v>58</v>
      </c>
    </row>
    <row r="350" spans="1:24" x14ac:dyDescent="0.25">
      <c r="A350">
        <v>412</v>
      </c>
      <c r="B350" t="s">
        <v>434</v>
      </c>
      <c r="C350" t="s">
        <v>21</v>
      </c>
      <c r="D350">
        <f t="shared" si="10"/>
        <v>35</v>
      </c>
      <c r="E350" t="s">
        <v>60</v>
      </c>
      <c r="F350" t="s">
        <v>23</v>
      </c>
      <c r="G350" t="s">
        <v>37</v>
      </c>
      <c r="H350" t="s">
        <v>25</v>
      </c>
      <c r="I350">
        <f>IF(J350&lt;&gt;"", VLOOKUP(J350, lookup!$A:$B, 2, FALSE), 0)</f>
        <v>3</v>
      </c>
      <c r="J350" t="s">
        <v>26</v>
      </c>
      <c r="K350" t="s">
        <v>39</v>
      </c>
      <c r="L350">
        <f t="shared" si="11"/>
        <v>1</v>
      </c>
      <c r="M350" t="s">
        <v>25</v>
      </c>
      <c r="N350" t="s">
        <v>68</v>
      </c>
      <c r="O350" s="5">
        <f>IF(P350&lt;&gt;"", VLOOKUP(P350, lookup!$A:$B, 2, FALSE), 0)</f>
        <v>2</v>
      </c>
      <c r="P350" t="s">
        <v>29</v>
      </c>
      <c r="Q350" t="s">
        <v>25</v>
      </c>
      <c r="R350" t="s">
        <v>30</v>
      </c>
      <c r="T350" t="s">
        <v>31</v>
      </c>
      <c r="V350" t="s">
        <v>44</v>
      </c>
      <c r="W350" t="s">
        <v>73</v>
      </c>
      <c r="X350" t="s">
        <v>58</v>
      </c>
    </row>
    <row r="351" spans="1:24" x14ac:dyDescent="0.25">
      <c r="A351">
        <v>413</v>
      </c>
      <c r="B351" t="s">
        <v>435</v>
      </c>
      <c r="C351" t="s">
        <v>21</v>
      </c>
      <c r="D351">
        <f t="shared" si="10"/>
        <v>35</v>
      </c>
      <c r="E351" t="s">
        <v>60</v>
      </c>
      <c r="F351" t="s">
        <v>23</v>
      </c>
      <c r="G351" t="s">
        <v>24</v>
      </c>
      <c r="H351" t="s">
        <v>25</v>
      </c>
      <c r="I351">
        <f>IF(J351&lt;&gt;"", VLOOKUP(J351, lookup!$A:$B, 2, FALSE), 0)</f>
        <v>3</v>
      </c>
      <c r="J351" t="s">
        <v>26</v>
      </c>
      <c r="K351" t="s">
        <v>55</v>
      </c>
      <c r="L351">
        <f t="shared" si="11"/>
        <v>1</v>
      </c>
      <c r="M351" t="s">
        <v>25</v>
      </c>
      <c r="N351" t="s">
        <v>28</v>
      </c>
      <c r="O351" s="5">
        <f>IF(P351&lt;&gt;"", VLOOKUP(P351, lookup!$A:$B, 2, FALSE), 0)</f>
        <v>2</v>
      </c>
      <c r="P351" t="s">
        <v>29</v>
      </c>
      <c r="Q351" t="s">
        <v>50</v>
      </c>
      <c r="R351" t="s">
        <v>30</v>
      </c>
      <c r="T351" t="s">
        <v>31</v>
      </c>
      <c r="V351" t="s">
        <v>44</v>
      </c>
      <c r="W351" t="s">
        <v>73</v>
      </c>
      <c r="X351" t="s">
        <v>58</v>
      </c>
    </row>
    <row r="352" spans="1:24" x14ac:dyDescent="0.25">
      <c r="A352">
        <v>415</v>
      </c>
      <c r="B352" t="s">
        <v>436</v>
      </c>
      <c r="C352" t="s">
        <v>21</v>
      </c>
      <c r="D352">
        <f t="shared" si="10"/>
        <v>35</v>
      </c>
      <c r="E352" t="s">
        <v>60</v>
      </c>
      <c r="F352" t="s">
        <v>23</v>
      </c>
      <c r="G352" t="s">
        <v>48</v>
      </c>
      <c r="H352" t="s">
        <v>25</v>
      </c>
      <c r="I352">
        <f>IF(J352&lt;&gt;"", VLOOKUP(J352, lookup!$A:$B, 2, FALSE), 0)</f>
        <v>4</v>
      </c>
      <c r="J352" t="s">
        <v>49</v>
      </c>
      <c r="K352" t="s">
        <v>55</v>
      </c>
      <c r="L352">
        <f t="shared" si="11"/>
        <v>0</v>
      </c>
      <c r="M352" t="s">
        <v>50</v>
      </c>
      <c r="O352" s="5">
        <f>IF(P352&lt;&gt;"", VLOOKUP(P352, lookup!$A:$B, 2, FALSE), 0)</f>
        <v>0</v>
      </c>
      <c r="Q352" t="s">
        <v>25</v>
      </c>
      <c r="R352" t="s">
        <v>30</v>
      </c>
      <c r="T352" t="s">
        <v>71</v>
      </c>
      <c r="V352" t="s">
        <v>72</v>
      </c>
      <c r="W352" t="s">
        <v>62</v>
      </c>
      <c r="X352" t="s">
        <v>53</v>
      </c>
    </row>
    <row r="353" spans="1:24" x14ac:dyDescent="0.25">
      <c r="A353">
        <v>417</v>
      </c>
      <c r="B353" t="s">
        <v>437</v>
      </c>
      <c r="C353" t="s">
        <v>21</v>
      </c>
      <c r="D353">
        <f t="shared" si="10"/>
        <v>35</v>
      </c>
      <c r="E353" t="s">
        <v>60</v>
      </c>
      <c r="F353" t="s">
        <v>23</v>
      </c>
      <c r="G353" t="s">
        <v>83</v>
      </c>
      <c r="H353" t="s">
        <v>25</v>
      </c>
      <c r="I353">
        <f>IF(J353&lt;&gt;"", VLOOKUP(J353, lookup!$A:$B, 2, FALSE), 0)</f>
        <v>3</v>
      </c>
      <c r="J353" t="s">
        <v>26</v>
      </c>
      <c r="K353" t="s">
        <v>55</v>
      </c>
      <c r="L353">
        <f t="shared" si="11"/>
        <v>0</v>
      </c>
      <c r="M353" t="s">
        <v>50</v>
      </c>
      <c r="O353" s="5">
        <f>IF(P353&lt;&gt;"", VLOOKUP(P353, lookup!$A:$B, 2, FALSE), 0)</f>
        <v>0</v>
      </c>
      <c r="Q353" t="s">
        <v>25</v>
      </c>
      <c r="R353" t="s">
        <v>106</v>
      </c>
      <c r="T353" t="s">
        <v>76</v>
      </c>
      <c r="V353" t="s">
        <v>32</v>
      </c>
      <c r="W353" t="s">
        <v>33</v>
      </c>
      <c r="X353" t="s">
        <v>46</v>
      </c>
    </row>
    <row r="354" spans="1:24" x14ac:dyDescent="0.25">
      <c r="A354">
        <v>418</v>
      </c>
      <c r="B354" t="s">
        <v>438</v>
      </c>
      <c r="C354" t="s">
        <v>21</v>
      </c>
      <c r="D354">
        <f t="shared" si="10"/>
        <v>35</v>
      </c>
      <c r="E354" t="s">
        <v>60</v>
      </c>
      <c r="F354" t="s">
        <v>65</v>
      </c>
      <c r="G354" t="s">
        <v>83</v>
      </c>
      <c r="H354" t="s">
        <v>25</v>
      </c>
      <c r="I354">
        <f>IF(J354&lt;&gt;"", VLOOKUP(J354, lookup!$A:$B, 2, FALSE), 0)</f>
        <v>2</v>
      </c>
      <c r="J354" t="s">
        <v>29</v>
      </c>
      <c r="K354" t="s">
        <v>39</v>
      </c>
      <c r="L354">
        <f t="shared" si="11"/>
        <v>0</v>
      </c>
      <c r="M354" t="s">
        <v>50</v>
      </c>
      <c r="O354" s="5">
        <f>IF(P354&lt;&gt;"", VLOOKUP(P354, lookup!$A:$B, 2, FALSE), 0)</f>
        <v>0</v>
      </c>
      <c r="Q354" t="s">
        <v>25</v>
      </c>
      <c r="R354" t="s">
        <v>120</v>
      </c>
      <c r="T354" t="s">
        <v>71</v>
      </c>
      <c r="V354" t="s">
        <v>79</v>
      </c>
      <c r="W354" t="s">
        <v>42</v>
      </c>
      <c r="X354" t="s">
        <v>34</v>
      </c>
    </row>
    <row r="355" spans="1:24" x14ac:dyDescent="0.25">
      <c r="A355">
        <v>419</v>
      </c>
      <c r="B355" t="s">
        <v>439</v>
      </c>
      <c r="C355" t="s">
        <v>21</v>
      </c>
      <c r="D355">
        <f t="shared" si="10"/>
        <v>35</v>
      </c>
      <c r="E355" t="s">
        <v>60</v>
      </c>
      <c r="F355" t="s">
        <v>23</v>
      </c>
      <c r="G355" t="s">
        <v>37</v>
      </c>
      <c r="H355" t="s">
        <v>50</v>
      </c>
      <c r="I355">
        <f>IF(J355&lt;&gt;"", VLOOKUP(J355, lookup!$A:$B, 2, FALSE), 0)</f>
        <v>0</v>
      </c>
      <c r="L355">
        <f t="shared" si="11"/>
        <v>0</v>
      </c>
      <c r="M355" t="s">
        <v>50</v>
      </c>
      <c r="O355" s="5">
        <f>IF(P355&lt;&gt;"", VLOOKUP(P355, lookup!$A:$B, 2, FALSE), 0)</f>
        <v>0</v>
      </c>
      <c r="Q355" t="s">
        <v>25</v>
      </c>
      <c r="R355" t="s">
        <v>106</v>
      </c>
      <c r="T355" t="s">
        <v>71</v>
      </c>
      <c r="V355" t="s">
        <v>41</v>
      </c>
      <c r="W355" t="s">
        <v>33</v>
      </c>
      <c r="X355" t="s">
        <v>74</v>
      </c>
    </row>
    <row r="356" spans="1:24" x14ac:dyDescent="0.25">
      <c r="A356">
        <v>420</v>
      </c>
      <c r="B356" t="s">
        <v>440</v>
      </c>
      <c r="C356" t="s">
        <v>21</v>
      </c>
      <c r="D356">
        <f t="shared" si="10"/>
        <v>35</v>
      </c>
      <c r="E356" t="s">
        <v>60</v>
      </c>
      <c r="F356" t="s">
        <v>23</v>
      </c>
      <c r="G356" t="s">
        <v>24</v>
      </c>
      <c r="H356" t="s">
        <v>25</v>
      </c>
      <c r="I356">
        <f>IF(J356&lt;&gt;"", VLOOKUP(J356, lookup!$A:$B, 2, FALSE), 0)</f>
        <v>2</v>
      </c>
      <c r="J356" t="s">
        <v>29</v>
      </c>
      <c r="K356" t="s">
        <v>39</v>
      </c>
      <c r="L356">
        <f t="shared" si="11"/>
        <v>1</v>
      </c>
      <c r="M356" t="s">
        <v>25</v>
      </c>
      <c r="N356" t="s">
        <v>119</v>
      </c>
      <c r="O356" s="5">
        <f>IF(P356&lt;&gt;"", VLOOKUP(P356, lookup!$A:$B, 2, FALSE), 0)</f>
        <v>2</v>
      </c>
      <c r="P356" t="s">
        <v>29</v>
      </c>
      <c r="Q356" t="s">
        <v>50</v>
      </c>
      <c r="R356" t="s">
        <v>30</v>
      </c>
      <c r="T356" t="s">
        <v>31</v>
      </c>
      <c r="V356" t="s">
        <v>41</v>
      </c>
      <c r="W356" t="s">
        <v>73</v>
      </c>
      <c r="X356" t="s">
        <v>58</v>
      </c>
    </row>
    <row r="357" spans="1:24" x14ac:dyDescent="0.25">
      <c r="A357">
        <v>421</v>
      </c>
      <c r="B357" t="s">
        <v>441</v>
      </c>
      <c r="C357" t="s">
        <v>21</v>
      </c>
      <c r="D357">
        <f t="shared" si="10"/>
        <v>35</v>
      </c>
      <c r="E357" t="s">
        <v>60</v>
      </c>
      <c r="F357" t="s">
        <v>23</v>
      </c>
      <c r="G357" t="s">
        <v>37</v>
      </c>
      <c r="H357" t="s">
        <v>25</v>
      </c>
      <c r="I357">
        <f>IF(J357&lt;&gt;"", VLOOKUP(J357, lookup!$A:$B, 2, FALSE), 0)</f>
        <v>2</v>
      </c>
      <c r="J357" t="s">
        <v>29</v>
      </c>
      <c r="K357" t="s">
        <v>39</v>
      </c>
      <c r="L357">
        <f t="shared" si="11"/>
        <v>0</v>
      </c>
      <c r="M357" t="s">
        <v>50</v>
      </c>
      <c r="O357" s="5">
        <f>IF(P357&lt;&gt;"", VLOOKUP(P357, lookup!$A:$B, 2, FALSE), 0)</f>
        <v>0</v>
      </c>
      <c r="Q357" t="s">
        <v>50</v>
      </c>
      <c r="R357" t="s">
        <v>61</v>
      </c>
      <c r="T357" t="s">
        <v>31</v>
      </c>
      <c r="V357" t="s">
        <v>72</v>
      </c>
      <c r="W357" t="s">
        <v>73</v>
      </c>
      <c r="X357" t="s">
        <v>34</v>
      </c>
    </row>
    <row r="358" spans="1:24" x14ac:dyDescent="0.25">
      <c r="A358">
        <v>423</v>
      </c>
      <c r="B358" t="s">
        <v>442</v>
      </c>
      <c r="C358" t="s">
        <v>21</v>
      </c>
      <c r="D358">
        <f t="shared" si="10"/>
        <v>35</v>
      </c>
      <c r="E358" t="s">
        <v>60</v>
      </c>
      <c r="F358" t="s">
        <v>23</v>
      </c>
      <c r="G358" t="s">
        <v>83</v>
      </c>
      <c r="H358" t="s">
        <v>25</v>
      </c>
      <c r="I358">
        <f>IF(J358&lt;&gt;"", VLOOKUP(J358, lookup!$A:$B, 2, FALSE), 0)</f>
        <v>2</v>
      </c>
      <c r="J358" t="s">
        <v>29</v>
      </c>
      <c r="K358" t="s">
        <v>39</v>
      </c>
      <c r="L358">
        <f t="shared" si="11"/>
        <v>0</v>
      </c>
      <c r="M358" t="s">
        <v>50</v>
      </c>
      <c r="O358" s="5">
        <f>IF(P358&lt;&gt;"", VLOOKUP(P358, lookup!$A:$B, 2, FALSE), 0)</f>
        <v>0</v>
      </c>
      <c r="Q358" t="s">
        <v>25</v>
      </c>
      <c r="R358" t="s">
        <v>30</v>
      </c>
      <c r="T358" t="s">
        <v>31</v>
      </c>
      <c r="V358" t="s">
        <v>56</v>
      </c>
      <c r="W358" t="s">
        <v>73</v>
      </c>
      <c r="X358" t="s">
        <v>46</v>
      </c>
    </row>
    <row r="359" spans="1:24" x14ac:dyDescent="0.25">
      <c r="A359">
        <v>424</v>
      </c>
      <c r="B359" t="s">
        <v>443</v>
      </c>
      <c r="C359" t="s">
        <v>21</v>
      </c>
      <c r="D359">
        <f t="shared" si="10"/>
        <v>35</v>
      </c>
      <c r="E359" t="s">
        <v>60</v>
      </c>
      <c r="F359" t="s">
        <v>23</v>
      </c>
      <c r="G359" t="s">
        <v>48</v>
      </c>
      <c r="H359" t="s">
        <v>25</v>
      </c>
      <c r="I359">
        <f>IF(J359&lt;&gt;"", VLOOKUP(J359, lookup!$A:$B, 2, FALSE), 0)</f>
        <v>3</v>
      </c>
      <c r="J359" t="s">
        <v>26</v>
      </c>
      <c r="K359" t="s">
        <v>27</v>
      </c>
      <c r="L359">
        <f t="shared" si="11"/>
        <v>0</v>
      </c>
      <c r="M359" t="s">
        <v>50</v>
      </c>
      <c r="O359" s="5">
        <f>IF(P359&lt;&gt;"", VLOOKUP(P359, lookup!$A:$B, 2, FALSE), 0)</f>
        <v>0</v>
      </c>
      <c r="Q359" t="s">
        <v>25</v>
      </c>
      <c r="R359" t="s">
        <v>30</v>
      </c>
      <c r="T359" t="s">
        <v>71</v>
      </c>
      <c r="V359" t="s">
        <v>44</v>
      </c>
      <c r="W359" t="s">
        <v>62</v>
      </c>
      <c r="X359" t="s">
        <v>53</v>
      </c>
    </row>
    <row r="360" spans="1:24" x14ac:dyDescent="0.25">
      <c r="A360">
        <v>425</v>
      </c>
      <c r="B360" t="s">
        <v>444</v>
      </c>
      <c r="C360" t="s">
        <v>21</v>
      </c>
      <c r="D360">
        <f t="shared" si="10"/>
        <v>35</v>
      </c>
      <c r="E360" t="s">
        <v>60</v>
      </c>
      <c r="F360" t="s">
        <v>23</v>
      </c>
      <c r="G360" t="s">
        <v>48</v>
      </c>
      <c r="H360" t="s">
        <v>25</v>
      </c>
      <c r="I360">
        <f>IF(J360&lt;&gt;"", VLOOKUP(J360, lookup!$A:$B, 2, FALSE), 0)</f>
        <v>2</v>
      </c>
      <c r="J360" t="s">
        <v>29</v>
      </c>
      <c r="K360" t="s">
        <v>55</v>
      </c>
      <c r="L360">
        <f t="shared" si="11"/>
        <v>0</v>
      </c>
      <c r="M360" t="s">
        <v>50</v>
      </c>
      <c r="O360" s="5">
        <f>IF(P360&lt;&gt;"", VLOOKUP(P360, lookup!$A:$B, 2, FALSE), 0)</f>
        <v>0</v>
      </c>
      <c r="Q360" t="s">
        <v>51</v>
      </c>
      <c r="R360" t="s">
        <v>30</v>
      </c>
      <c r="T360" t="s">
        <v>76</v>
      </c>
      <c r="V360" t="s">
        <v>41</v>
      </c>
      <c r="W360" t="s">
        <v>33</v>
      </c>
      <c r="X360" t="s">
        <v>53</v>
      </c>
    </row>
    <row r="361" spans="1:24" x14ac:dyDescent="0.25">
      <c r="A361">
        <v>426</v>
      </c>
      <c r="B361" t="s">
        <v>445</v>
      </c>
      <c r="C361" t="s">
        <v>21</v>
      </c>
      <c r="D361">
        <f t="shared" si="10"/>
        <v>35</v>
      </c>
      <c r="E361" t="s">
        <v>60</v>
      </c>
      <c r="F361" t="s">
        <v>23</v>
      </c>
      <c r="G361" t="s">
        <v>37</v>
      </c>
      <c r="H361" t="s">
        <v>25</v>
      </c>
      <c r="I361">
        <f>IF(J361&lt;&gt;"", VLOOKUP(J361, lookup!$A:$B, 2, FALSE), 0)</f>
        <v>2</v>
      </c>
      <c r="J361" t="s">
        <v>29</v>
      </c>
      <c r="K361" t="s">
        <v>39</v>
      </c>
      <c r="L361">
        <f t="shared" si="11"/>
        <v>0</v>
      </c>
      <c r="M361" t="s">
        <v>50</v>
      </c>
      <c r="O361" s="5">
        <f>IF(P361&lt;&gt;"", VLOOKUP(P361, lookup!$A:$B, 2, FALSE), 0)</f>
        <v>0</v>
      </c>
      <c r="Q361" t="s">
        <v>50</v>
      </c>
      <c r="R361" t="s">
        <v>61</v>
      </c>
      <c r="T361" t="s">
        <v>52</v>
      </c>
      <c r="V361" t="s">
        <v>41</v>
      </c>
      <c r="W361" t="s">
        <v>73</v>
      </c>
      <c r="X361" t="s">
        <v>34</v>
      </c>
    </row>
    <row r="362" spans="1:24" x14ac:dyDescent="0.25">
      <c r="A362">
        <v>427</v>
      </c>
      <c r="B362" t="s">
        <v>446</v>
      </c>
      <c r="C362" t="s">
        <v>21</v>
      </c>
      <c r="D362">
        <f t="shared" si="10"/>
        <v>35</v>
      </c>
      <c r="E362" t="s">
        <v>60</v>
      </c>
      <c r="F362" t="s">
        <v>23</v>
      </c>
      <c r="G362" t="s">
        <v>83</v>
      </c>
      <c r="H362" t="s">
        <v>50</v>
      </c>
      <c r="I362">
        <f>IF(J362&lt;&gt;"", VLOOKUP(J362, lookup!$A:$B, 2, FALSE), 0)</f>
        <v>0</v>
      </c>
      <c r="L362">
        <f t="shared" si="11"/>
        <v>0</v>
      </c>
      <c r="M362" t="s">
        <v>50</v>
      </c>
      <c r="O362" s="5">
        <f>IF(P362&lt;&gt;"", VLOOKUP(P362, lookup!$A:$B, 2, FALSE), 0)</f>
        <v>0</v>
      </c>
      <c r="Q362" t="s">
        <v>50</v>
      </c>
      <c r="R362" t="s">
        <v>30</v>
      </c>
      <c r="T362" t="s">
        <v>76</v>
      </c>
      <c r="V362" t="s">
        <v>41</v>
      </c>
      <c r="W362" t="s">
        <v>77</v>
      </c>
      <c r="X362" t="s">
        <v>53</v>
      </c>
    </row>
    <row r="363" spans="1:24" x14ac:dyDescent="0.25">
      <c r="A363">
        <v>429</v>
      </c>
      <c r="B363" t="s">
        <v>447</v>
      </c>
      <c r="C363" t="s">
        <v>21</v>
      </c>
      <c r="D363">
        <f t="shared" si="10"/>
        <v>35</v>
      </c>
      <c r="E363" t="s">
        <v>60</v>
      </c>
      <c r="F363" t="s">
        <v>23</v>
      </c>
      <c r="G363" t="s">
        <v>24</v>
      </c>
      <c r="H363" t="s">
        <v>25</v>
      </c>
      <c r="I363">
        <f>IF(J363&lt;&gt;"", VLOOKUP(J363, lookup!$A:$B, 2, FALSE), 0)</f>
        <v>1</v>
      </c>
      <c r="J363" t="s">
        <v>40</v>
      </c>
      <c r="K363" t="s">
        <v>27</v>
      </c>
      <c r="L363">
        <f t="shared" si="11"/>
        <v>0</v>
      </c>
      <c r="M363" t="s">
        <v>50</v>
      </c>
      <c r="O363" s="5">
        <f>IF(P363&lt;&gt;"", VLOOKUP(P363, lookup!$A:$B, 2, FALSE), 0)</f>
        <v>0</v>
      </c>
      <c r="Q363" t="s">
        <v>50</v>
      </c>
      <c r="R363" t="s">
        <v>120</v>
      </c>
      <c r="T363" t="s">
        <v>31</v>
      </c>
      <c r="V363" t="s">
        <v>44</v>
      </c>
      <c r="W363" t="s">
        <v>42</v>
      </c>
      <c r="X363" t="s">
        <v>46</v>
      </c>
    </row>
    <row r="364" spans="1:24" x14ac:dyDescent="0.25">
      <c r="A364">
        <v>431</v>
      </c>
      <c r="B364" t="s">
        <v>448</v>
      </c>
      <c r="C364" t="s">
        <v>21</v>
      </c>
      <c r="D364">
        <f t="shared" si="10"/>
        <v>35</v>
      </c>
      <c r="E364" t="s">
        <v>60</v>
      </c>
      <c r="F364" t="s">
        <v>23</v>
      </c>
      <c r="G364" t="s">
        <v>48</v>
      </c>
      <c r="H364" t="s">
        <v>25</v>
      </c>
      <c r="I364">
        <f>IF(J364&lt;&gt;"", VLOOKUP(J364, lookup!$A:$B, 2, FALSE), 0)</f>
        <v>0</v>
      </c>
      <c r="J364" t="s">
        <v>51</v>
      </c>
      <c r="K364" t="s">
        <v>39</v>
      </c>
      <c r="L364">
        <f t="shared" si="11"/>
        <v>0</v>
      </c>
      <c r="M364" t="s">
        <v>50</v>
      </c>
      <c r="O364" s="5">
        <f>IF(P364&lt;&gt;"", VLOOKUP(P364, lookup!$A:$B, 2, FALSE), 0)</f>
        <v>0</v>
      </c>
      <c r="Q364" t="s">
        <v>25</v>
      </c>
      <c r="R364" t="s">
        <v>30</v>
      </c>
      <c r="T364" t="s">
        <v>76</v>
      </c>
      <c r="V364" t="s">
        <v>41</v>
      </c>
      <c r="W364" t="s">
        <v>45</v>
      </c>
      <c r="X364" t="s">
        <v>53</v>
      </c>
    </row>
    <row r="365" spans="1:24" x14ac:dyDescent="0.25">
      <c r="A365">
        <v>432</v>
      </c>
      <c r="B365" t="s">
        <v>449</v>
      </c>
      <c r="C365" t="s">
        <v>21</v>
      </c>
      <c r="D365">
        <f t="shared" si="10"/>
        <v>35</v>
      </c>
      <c r="E365" t="s">
        <v>60</v>
      </c>
      <c r="F365" t="s">
        <v>23</v>
      </c>
      <c r="G365" t="s">
        <v>48</v>
      </c>
      <c r="H365" t="s">
        <v>50</v>
      </c>
      <c r="I365">
        <f>IF(J365&lt;&gt;"", VLOOKUP(J365, lookup!$A:$B, 2, FALSE), 0)</f>
        <v>0</v>
      </c>
      <c r="L365">
        <f t="shared" si="11"/>
        <v>1</v>
      </c>
      <c r="M365" t="s">
        <v>25</v>
      </c>
      <c r="O365" s="5">
        <f>IF(P365&lt;&gt;"", VLOOKUP(P365, lookup!$A:$B, 2, FALSE), 0)</f>
        <v>1</v>
      </c>
      <c r="P365" t="s">
        <v>40</v>
      </c>
      <c r="Q365" t="s">
        <v>50</v>
      </c>
      <c r="R365" t="s">
        <v>30</v>
      </c>
      <c r="T365" t="s">
        <v>31</v>
      </c>
      <c r="V365" t="s">
        <v>44</v>
      </c>
      <c r="W365" t="s">
        <v>42</v>
      </c>
      <c r="X365" t="s">
        <v>46</v>
      </c>
    </row>
    <row r="366" spans="1:24" x14ac:dyDescent="0.25">
      <c r="A366">
        <v>434</v>
      </c>
      <c r="B366" t="s">
        <v>450</v>
      </c>
      <c r="C366" t="s">
        <v>21</v>
      </c>
      <c r="D366">
        <f t="shared" si="10"/>
        <v>35</v>
      </c>
      <c r="E366" t="s">
        <v>60</v>
      </c>
      <c r="F366" t="s">
        <v>23</v>
      </c>
      <c r="G366" t="s">
        <v>83</v>
      </c>
      <c r="H366" t="s">
        <v>25</v>
      </c>
      <c r="I366">
        <f>IF(J366&lt;&gt;"", VLOOKUP(J366, lookup!$A:$B, 2, FALSE), 0)</f>
        <v>3</v>
      </c>
      <c r="J366" t="s">
        <v>26</v>
      </c>
      <c r="K366" t="s">
        <v>39</v>
      </c>
      <c r="L366">
        <f t="shared" si="11"/>
        <v>0</v>
      </c>
      <c r="M366" t="s">
        <v>50</v>
      </c>
      <c r="O366" s="5">
        <f>IF(P366&lt;&gt;"", VLOOKUP(P366, lookup!$A:$B, 2, FALSE), 0)</f>
        <v>0</v>
      </c>
      <c r="Q366" t="s">
        <v>51</v>
      </c>
      <c r="R366" t="s">
        <v>30</v>
      </c>
      <c r="T366" t="s">
        <v>31</v>
      </c>
      <c r="V366" t="s">
        <v>72</v>
      </c>
      <c r="W366" t="s">
        <v>33</v>
      </c>
      <c r="X366" t="s">
        <v>58</v>
      </c>
    </row>
    <row r="367" spans="1:24" x14ac:dyDescent="0.25">
      <c r="A367">
        <v>435</v>
      </c>
      <c r="B367" t="s">
        <v>451</v>
      </c>
      <c r="C367" t="s">
        <v>21</v>
      </c>
      <c r="D367">
        <f t="shared" si="10"/>
        <v>35</v>
      </c>
      <c r="E367" t="s">
        <v>60</v>
      </c>
      <c r="F367" t="s">
        <v>65</v>
      </c>
      <c r="G367" t="s">
        <v>83</v>
      </c>
      <c r="H367" t="s">
        <v>50</v>
      </c>
      <c r="I367">
        <f>IF(J367&lt;&gt;"", VLOOKUP(J367, lookup!$A:$B, 2, FALSE), 0)</f>
        <v>0</v>
      </c>
      <c r="L367">
        <f t="shared" si="11"/>
        <v>0</v>
      </c>
      <c r="M367" t="s">
        <v>50</v>
      </c>
      <c r="O367" s="5">
        <f>IF(P367&lt;&gt;"", VLOOKUP(P367, lookup!$A:$B, 2, FALSE), 0)</f>
        <v>0</v>
      </c>
      <c r="Q367" t="s">
        <v>51</v>
      </c>
      <c r="R367" t="s">
        <v>30</v>
      </c>
      <c r="T367" t="s">
        <v>31</v>
      </c>
      <c r="V367" t="s">
        <v>44</v>
      </c>
      <c r="W367" t="s">
        <v>73</v>
      </c>
      <c r="X367" t="s">
        <v>34</v>
      </c>
    </row>
    <row r="368" spans="1:24" x14ac:dyDescent="0.25">
      <c r="A368">
        <v>436</v>
      </c>
      <c r="B368" t="s">
        <v>452</v>
      </c>
      <c r="C368" t="s">
        <v>21</v>
      </c>
      <c r="D368">
        <f t="shared" si="10"/>
        <v>35</v>
      </c>
      <c r="E368" t="s">
        <v>60</v>
      </c>
      <c r="F368" t="s">
        <v>23</v>
      </c>
      <c r="G368" t="s">
        <v>37</v>
      </c>
      <c r="H368" t="s">
        <v>25</v>
      </c>
      <c r="I368">
        <f>IF(J368&lt;&gt;"", VLOOKUP(J368, lookup!$A:$B, 2, FALSE), 0)</f>
        <v>2</v>
      </c>
      <c r="J368" t="s">
        <v>29</v>
      </c>
      <c r="K368" t="s">
        <v>39</v>
      </c>
      <c r="L368">
        <f t="shared" si="11"/>
        <v>0</v>
      </c>
      <c r="M368" t="s">
        <v>50</v>
      </c>
      <c r="O368" s="5">
        <f>IF(P368&lt;&gt;"", VLOOKUP(P368, lookup!$A:$B, 2, FALSE), 0)</f>
        <v>0</v>
      </c>
      <c r="Q368" t="s">
        <v>51</v>
      </c>
      <c r="R368" t="s">
        <v>120</v>
      </c>
      <c r="T368" t="s">
        <v>52</v>
      </c>
      <c r="V368" t="s">
        <v>41</v>
      </c>
      <c r="W368" t="s">
        <v>45</v>
      </c>
      <c r="X368" t="s">
        <v>74</v>
      </c>
    </row>
    <row r="369" spans="1:24" x14ac:dyDescent="0.25">
      <c r="A369">
        <v>437</v>
      </c>
      <c r="B369" t="s">
        <v>453</v>
      </c>
      <c r="C369" t="s">
        <v>21</v>
      </c>
      <c r="D369">
        <f t="shared" si="10"/>
        <v>35</v>
      </c>
      <c r="E369" t="s">
        <v>60</v>
      </c>
      <c r="F369" t="s">
        <v>23</v>
      </c>
      <c r="G369" t="s">
        <v>83</v>
      </c>
      <c r="H369" t="s">
        <v>25</v>
      </c>
      <c r="I369">
        <f>IF(J369&lt;&gt;"", VLOOKUP(J369, lookup!$A:$B, 2, FALSE), 0)</f>
        <v>3</v>
      </c>
      <c r="J369" t="s">
        <v>26</v>
      </c>
      <c r="K369" t="s">
        <v>39</v>
      </c>
      <c r="L369">
        <f t="shared" si="11"/>
        <v>1</v>
      </c>
      <c r="M369" t="s">
        <v>25</v>
      </c>
      <c r="N369" t="s">
        <v>119</v>
      </c>
      <c r="O369" s="5">
        <f>IF(P369&lt;&gt;"", VLOOKUP(P369, lookup!$A:$B, 2, FALSE), 0)</f>
        <v>3</v>
      </c>
      <c r="P369" t="s">
        <v>26</v>
      </c>
      <c r="Q369" t="s">
        <v>51</v>
      </c>
      <c r="R369" t="s">
        <v>30</v>
      </c>
      <c r="T369" t="s">
        <v>31</v>
      </c>
      <c r="V369" t="s">
        <v>72</v>
      </c>
      <c r="W369" t="s">
        <v>45</v>
      </c>
      <c r="X369" t="s">
        <v>34</v>
      </c>
    </row>
    <row r="370" spans="1:24" x14ac:dyDescent="0.25">
      <c r="A370">
        <v>438</v>
      </c>
      <c r="B370" t="s">
        <v>454</v>
      </c>
      <c r="C370" t="s">
        <v>21</v>
      </c>
      <c r="D370">
        <f t="shared" si="10"/>
        <v>35</v>
      </c>
      <c r="E370" t="s">
        <v>60</v>
      </c>
      <c r="F370" t="s">
        <v>23</v>
      </c>
      <c r="G370" t="s">
        <v>48</v>
      </c>
      <c r="H370" t="s">
        <v>25</v>
      </c>
      <c r="I370">
        <f>IF(J370&lt;&gt;"", VLOOKUP(J370, lookup!$A:$B, 2, FALSE), 0)</f>
        <v>4</v>
      </c>
      <c r="J370" t="s">
        <v>49</v>
      </c>
      <c r="K370" t="s">
        <v>55</v>
      </c>
      <c r="L370">
        <f t="shared" si="11"/>
        <v>0</v>
      </c>
      <c r="M370" t="s">
        <v>50</v>
      </c>
      <c r="O370" s="5">
        <f>IF(P370&lt;&gt;"", VLOOKUP(P370, lookup!$A:$B, 2, FALSE), 0)</f>
        <v>0</v>
      </c>
      <c r="Q370" t="s">
        <v>25</v>
      </c>
      <c r="R370" t="s">
        <v>61</v>
      </c>
      <c r="T370" t="s">
        <v>31</v>
      </c>
      <c r="V370" t="s">
        <v>44</v>
      </c>
      <c r="W370" t="s">
        <v>33</v>
      </c>
      <c r="X370" t="s">
        <v>58</v>
      </c>
    </row>
    <row r="371" spans="1:24" x14ac:dyDescent="0.25">
      <c r="A371">
        <v>439</v>
      </c>
      <c r="B371" t="s">
        <v>455</v>
      </c>
      <c r="C371" t="s">
        <v>21</v>
      </c>
      <c r="D371">
        <f t="shared" si="10"/>
        <v>35</v>
      </c>
      <c r="E371" t="s">
        <v>60</v>
      </c>
      <c r="F371" t="s">
        <v>23</v>
      </c>
      <c r="G371" t="s">
        <v>48</v>
      </c>
      <c r="H371" t="s">
        <v>25</v>
      </c>
      <c r="I371">
        <f>IF(J371&lt;&gt;"", VLOOKUP(J371, lookup!$A:$B, 2, FALSE), 0)</f>
        <v>3</v>
      </c>
      <c r="J371" t="s">
        <v>26</v>
      </c>
      <c r="K371" t="s">
        <v>39</v>
      </c>
      <c r="L371">
        <f t="shared" si="11"/>
        <v>1</v>
      </c>
      <c r="M371" t="s">
        <v>25</v>
      </c>
      <c r="N371" t="s">
        <v>68</v>
      </c>
      <c r="O371" s="5">
        <f>IF(P371&lt;&gt;"", VLOOKUP(P371, lookup!$A:$B, 2, FALSE), 0)</f>
        <v>2</v>
      </c>
      <c r="P371" t="s">
        <v>29</v>
      </c>
      <c r="Q371" t="s">
        <v>25</v>
      </c>
      <c r="R371" t="s">
        <v>30</v>
      </c>
      <c r="T371" t="s">
        <v>31</v>
      </c>
      <c r="V371" t="s">
        <v>44</v>
      </c>
      <c r="W371" t="s">
        <v>73</v>
      </c>
      <c r="X371" t="s">
        <v>58</v>
      </c>
    </row>
    <row r="372" spans="1:24" x14ac:dyDescent="0.25">
      <c r="A372">
        <v>441</v>
      </c>
      <c r="B372" t="s">
        <v>456</v>
      </c>
      <c r="C372" t="s">
        <v>21</v>
      </c>
      <c r="D372">
        <f t="shared" si="10"/>
        <v>35</v>
      </c>
      <c r="E372" t="s">
        <v>60</v>
      </c>
      <c r="F372" t="s">
        <v>23</v>
      </c>
      <c r="G372" t="s">
        <v>37</v>
      </c>
      <c r="H372" t="s">
        <v>25</v>
      </c>
      <c r="I372">
        <f>IF(J372&lt;&gt;"", VLOOKUP(J372, lookup!$A:$B, 2, FALSE), 0)</f>
        <v>3</v>
      </c>
      <c r="J372" t="s">
        <v>26</v>
      </c>
      <c r="K372" t="s">
        <v>39</v>
      </c>
      <c r="L372">
        <f t="shared" si="11"/>
        <v>1</v>
      </c>
      <c r="M372" t="s">
        <v>25</v>
      </c>
      <c r="N372" t="s">
        <v>68</v>
      </c>
      <c r="O372" s="5">
        <f>IF(P372&lt;&gt;"", VLOOKUP(P372, lookup!$A:$B, 2, FALSE), 0)</f>
        <v>3</v>
      </c>
      <c r="P372" t="s">
        <v>26</v>
      </c>
      <c r="Q372" t="s">
        <v>25</v>
      </c>
      <c r="R372" t="s">
        <v>30</v>
      </c>
      <c r="T372" t="s">
        <v>31</v>
      </c>
      <c r="V372" t="s">
        <v>32</v>
      </c>
      <c r="W372" t="s">
        <v>73</v>
      </c>
      <c r="X372" t="s">
        <v>109</v>
      </c>
    </row>
    <row r="373" spans="1:24" x14ac:dyDescent="0.25">
      <c r="A373">
        <v>445</v>
      </c>
      <c r="B373" t="s">
        <v>457</v>
      </c>
      <c r="C373" t="s">
        <v>21</v>
      </c>
      <c r="D373">
        <f t="shared" si="10"/>
        <v>35</v>
      </c>
      <c r="E373" t="s">
        <v>60</v>
      </c>
      <c r="F373" t="s">
        <v>23</v>
      </c>
      <c r="G373" t="s">
        <v>37</v>
      </c>
      <c r="H373" t="s">
        <v>25</v>
      </c>
      <c r="I373">
        <f>IF(J373&lt;&gt;"", VLOOKUP(J373, lookup!$A:$B, 2, FALSE), 0)</f>
        <v>0</v>
      </c>
      <c r="J373" t="s">
        <v>51</v>
      </c>
      <c r="K373" t="s">
        <v>55</v>
      </c>
      <c r="L373">
        <f t="shared" si="11"/>
        <v>0</v>
      </c>
      <c r="M373" t="s">
        <v>50</v>
      </c>
      <c r="O373" s="5">
        <f>IF(P373&lt;&gt;"", VLOOKUP(P373, lookup!$A:$B, 2, FALSE), 0)</f>
        <v>0</v>
      </c>
      <c r="Q373" t="s">
        <v>25</v>
      </c>
      <c r="R373" t="s">
        <v>30</v>
      </c>
      <c r="T373" t="s">
        <v>31</v>
      </c>
      <c r="V373" t="s">
        <v>32</v>
      </c>
      <c r="W373" t="s">
        <v>77</v>
      </c>
      <c r="X373" t="s">
        <v>34</v>
      </c>
    </row>
    <row r="374" spans="1:24" x14ac:dyDescent="0.25">
      <c r="A374">
        <v>446</v>
      </c>
      <c r="B374" t="s">
        <v>458</v>
      </c>
      <c r="C374" t="s">
        <v>21</v>
      </c>
      <c r="D374">
        <f t="shared" si="10"/>
        <v>35</v>
      </c>
      <c r="E374" t="s">
        <v>60</v>
      </c>
      <c r="F374" t="s">
        <v>65</v>
      </c>
      <c r="G374" t="s">
        <v>48</v>
      </c>
      <c r="H374" t="s">
        <v>25</v>
      </c>
      <c r="I374">
        <f>IF(J374&lt;&gt;"", VLOOKUP(J374, lookup!$A:$B, 2, FALSE), 0)</f>
        <v>3</v>
      </c>
      <c r="J374" t="s">
        <v>26</v>
      </c>
      <c r="K374" t="s">
        <v>55</v>
      </c>
      <c r="L374">
        <f t="shared" si="11"/>
        <v>0</v>
      </c>
      <c r="M374" t="s">
        <v>50</v>
      </c>
      <c r="O374" s="5">
        <f>IF(P374&lt;&gt;"", VLOOKUP(P374, lookup!$A:$B, 2, FALSE), 0)</f>
        <v>0</v>
      </c>
      <c r="Q374" t="s">
        <v>25</v>
      </c>
      <c r="R374" t="s">
        <v>30</v>
      </c>
      <c r="T374" t="s">
        <v>76</v>
      </c>
      <c r="V374" t="s">
        <v>44</v>
      </c>
      <c r="W374" t="s">
        <v>62</v>
      </c>
      <c r="X374" t="s">
        <v>53</v>
      </c>
    </row>
    <row r="375" spans="1:24" x14ac:dyDescent="0.25">
      <c r="A375">
        <v>467</v>
      </c>
      <c r="B375" t="s">
        <v>459</v>
      </c>
      <c r="C375" t="s">
        <v>21</v>
      </c>
      <c r="D375">
        <f t="shared" si="10"/>
        <v>35</v>
      </c>
      <c r="E375" t="s">
        <v>60</v>
      </c>
      <c r="F375" t="s">
        <v>372</v>
      </c>
      <c r="G375" t="s">
        <v>83</v>
      </c>
      <c r="H375" t="s">
        <v>25</v>
      </c>
      <c r="I375">
        <f>IF(J375&lt;&gt;"", VLOOKUP(J375, lookup!$A:$B, 2, FALSE), 0)</f>
        <v>2</v>
      </c>
      <c r="J375" t="s">
        <v>29</v>
      </c>
      <c r="K375" t="s">
        <v>39</v>
      </c>
      <c r="L375">
        <f t="shared" si="11"/>
        <v>0</v>
      </c>
      <c r="M375" t="s">
        <v>50</v>
      </c>
      <c r="O375" s="5">
        <f>IF(P375&lt;&gt;"", VLOOKUP(P375, lookup!$A:$B, 2, FALSE), 0)</f>
        <v>0</v>
      </c>
      <c r="Q375" t="s">
        <v>50</v>
      </c>
      <c r="R375" t="s">
        <v>30</v>
      </c>
      <c r="T375" t="s">
        <v>76</v>
      </c>
      <c r="V375" t="s">
        <v>44</v>
      </c>
      <c r="W375" t="s">
        <v>33</v>
      </c>
      <c r="X375" t="s">
        <v>34</v>
      </c>
    </row>
    <row r="376" spans="1:24" x14ac:dyDescent="0.25">
      <c r="A376">
        <v>469</v>
      </c>
      <c r="B376" t="s">
        <v>460</v>
      </c>
      <c r="C376" t="s">
        <v>21</v>
      </c>
      <c r="D376">
        <f t="shared" si="10"/>
        <v>35</v>
      </c>
      <c r="E376" t="s">
        <v>60</v>
      </c>
      <c r="F376" t="s">
        <v>65</v>
      </c>
      <c r="G376" t="s">
        <v>48</v>
      </c>
      <c r="H376" t="s">
        <v>25</v>
      </c>
      <c r="I376">
        <f>IF(J376&lt;&gt;"", VLOOKUP(J376, lookup!$A:$B, 2, FALSE), 0)</f>
        <v>2</v>
      </c>
      <c r="J376" t="s">
        <v>29</v>
      </c>
      <c r="K376" t="s">
        <v>39</v>
      </c>
      <c r="L376">
        <f t="shared" si="11"/>
        <v>1</v>
      </c>
      <c r="M376" t="s">
        <v>25</v>
      </c>
      <c r="N376" t="s">
        <v>68</v>
      </c>
      <c r="O376" s="5">
        <f>IF(P376&lt;&gt;"", VLOOKUP(P376, lookup!$A:$B, 2, FALSE), 0)</f>
        <v>0</v>
      </c>
      <c r="P376" t="s">
        <v>51</v>
      </c>
      <c r="Q376" t="s">
        <v>25</v>
      </c>
      <c r="R376" t="s">
        <v>106</v>
      </c>
      <c r="T376" t="s">
        <v>31</v>
      </c>
      <c r="V376" t="s">
        <v>72</v>
      </c>
      <c r="W376" t="s">
        <v>77</v>
      </c>
      <c r="X376" t="s">
        <v>58</v>
      </c>
    </row>
    <row r="377" spans="1:24" x14ac:dyDescent="0.25">
      <c r="A377">
        <v>470</v>
      </c>
      <c r="B377" t="s">
        <v>461</v>
      </c>
      <c r="C377" t="s">
        <v>21</v>
      </c>
      <c r="D377">
        <f t="shared" si="10"/>
        <v>35</v>
      </c>
      <c r="E377" t="s">
        <v>60</v>
      </c>
      <c r="F377" t="s">
        <v>65</v>
      </c>
      <c r="G377" t="s">
        <v>48</v>
      </c>
      <c r="H377" t="s">
        <v>25</v>
      </c>
      <c r="I377">
        <f>IF(J377&lt;&gt;"", VLOOKUP(J377, lookup!$A:$B, 2, FALSE), 0)</f>
        <v>2</v>
      </c>
      <c r="J377" t="s">
        <v>29</v>
      </c>
      <c r="K377" t="s">
        <v>27</v>
      </c>
      <c r="L377">
        <f t="shared" si="11"/>
        <v>0</v>
      </c>
      <c r="M377" t="s">
        <v>50</v>
      </c>
      <c r="O377" s="5">
        <f>IF(P377&lt;&gt;"", VLOOKUP(P377, lookup!$A:$B, 2, FALSE), 0)</f>
        <v>0</v>
      </c>
      <c r="Q377" t="s">
        <v>50</v>
      </c>
      <c r="R377" t="s">
        <v>30</v>
      </c>
      <c r="T377" t="s">
        <v>52</v>
      </c>
      <c r="V377" t="s">
        <v>44</v>
      </c>
      <c r="W377" t="s">
        <v>42</v>
      </c>
      <c r="X377" t="s">
        <v>53</v>
      </c>
    </row>
    <row r="378" spans="1:24" x14ac:dyDescent="0.25">
      <c r="A378">
        <v>471</v>
      </c>
      <c r="B378" t="s">
        <v>462</v>
      </c>
      <c r="C378" t="s">
        <v>21</v>
      </c>
      <c r="D378">
        <f t="shared" si="10"/>
        <v>35</v>
      </c>
      <c r="E378" t="s">
        <v>60</v>
      </c>
      <c r="F378" t="s">
        <v>65</v>
      </c>
      <c r="G378" t="s">
        <v>37</v>
      </c>
      <c r="H378" t="s">
        <v>50</v>
      </c>
      <c r="I378">
        <f>IF(J378&lt;&gt;"", VLOOKUP(J378, lookup!$A:$B, 2, FALSE), 0)</f>
        <v>0</v>
      </c>
      <c r="L378">
        <f t="shared" si="11"/>
        <v>1</v>
      </c>
      <c r="M378" t="s">
        <v>25</v>
      </c>
      <c r="O378" s="5">
        <f>IF(P378&lt;&gt;"", VLOOKUP(P378, lookup!$A:$B, 2, FALSE), 0)</f>
        <v>3</v>
      </c>
      <c r="P378" t="s">
        <v>26</v>
      </c>
      <c r="Q378" t="s">
        <v>50</v>
      </c>
      <c r="R378" t="s">
        <v>30</v>
      </c>
      <c r="T378" t="s">
        <v>52</v>
      </c>
      <c r="V378" t="s">
        <v>41</v>
      </c>
      <c r="W378" t="s">
        <v>77</v>
      </c>
      <c r="X378" t="s">
        <v>53</v>
      </c>
    </row>
    <row r="379" spans="1:24" x14ac:dyDescent="0.25">
      <c r="A379">
        <v>472</v>
      </c>
      <c r="B379" t="s">
        <v>463</v>
      </c>
      <c r="C379" t="s">
        <v>21</v>
      </c>
      <c r="D379">
        <f t="shared" si="10"/>
        <v>35</v>
      </c>
      <c r="E379" t="s">
        <v>60</v>
      </c>
      <c r="F379" t="s">
        <v>65</v>
      </c>
      <c r="G379" t="s">
        <v>48</v>
      </c>
      <c r="H379" t="s">
        <v>25</v>
      </c>
      <c r="I379">
        <f>IF(J379&lt;&gt;"", VLOOKUP(J379, lookup!$A:$B, 2, FALSE), 0)</f>
        <v>2</v>
      </c>
      <c r="J379" t="s">
        <v>29</v>
      </c>
      <c r="K379" t="s">
        <v>55</v>
      </c>
      <c r="L379">
        <f t="shared" si="11"/>
        <v>0</v>
      </c>
      <c r="M379" t="s">
        <v>50</v>
      </c>
      <c r="O379" s="5">
        <f>IF(P379&lt;&gt;"", VLOOKUP(P379, lookup!$A:$B, 2, FALSE), 0)</f>
        <v>0</v>
      </c>
      <c r="Q379" t="s">
        <v>25</v>
      </c>
      <c r="R379" t="s">
        <v>61</v>
      </c>
      <c r="T379" t="s">
        <v>31</v>
      </c>
      <c r="V379" t="s">
        <v>72</v>
      </c>
      <c r="W379" t="s">
        <v>73</v>
      </c>
      <c r="X379" t="s">
        <v>53</v>
      </c>
    </row>
    <row r="380" spans="1:24" x14ac:dyDescent="0.25">
      <c r="A380">
        <v>473</v>
      </c>
      <c r="B380" t="s">
        <v>464</v>
      </c>
      <c r="C380" t="s">
        <v>21</v>
      </c>
      <c r="D380">
        <f t="shared" si="10"/>
        <v>35</v>
      </c>
      <c r="E380" t="s">
        <v>60</v>
      </c>
      <c r="F380" t="s">
        <v>65</v>
      </c>
      <c r="G380" t="s">
        <v>83</v>
      </c>
      <c r="H380" t="s">
        <v>50</v>
      </c>
      <c r="I380">
        <f>IF(J380&lt;&gt;"", VLOOKUP(J380, lookup!$A:$B, 2, FALSE), 0)</f>
        <v>0</v>
      </c>
      <c r="L380">
        <f t="shared" si="11"/>
        <v>0</v>
      </c>
      <c r="M380" t="s">
        <v>50</v>
      </c>
      <c r="O380" s="5">
        <f>IF(P380&lt;&gt;"", VLOOKUP(P380, lookup!$A:$B, 2, FALSE), 0)</f>
        <v>0</v>
      </c>
      <c r="Q380" t="s">
        <v>50</v>
      </c>
      <c r="R380" t="s">
        <v>61</v>
      </c>
      <c r="T380" t="s">
        <v>76</v>
      </c>
      <c r="V380" t="s">
        <v>91</v>
      </c>
      <c r="W380" t="s">
        <v>45</v>
      </c>
      <c r="X380" t="s">
        <v>74</v>
      </c>
    </row>
    <row r="381" spans="1:24" x14ac:dyDescent="0.25">
      <c r="A381">
        <v>474</v>
      </c>
      <c r="B381" t="s">
        <v>465</v>
      </c>
      <c r="C381" t="s">
        <v>21</v>
      </c>
      <c r="D381">
        <f t="shared" si="10"/>
        <v>55</v>
      </c>
      <c r="E381" t="s">
        <v>36</v>
      </c>
      <c r="F381" t="s">
        <v>65</v>
      </c>
      <c r="G381" t="s">
        <v>37</v>
      </c>
      <c r="H381" t="s">
        <v>50</v>
      </c>
      <c r="I381">
        <f>IF(J381&lt;&gt;"", VLOOKUP(J381, lookup!$A:$B, 2, FALSE), 0)</f>
        <v>0</v>
      </c>
      <c r="L381">
        <f t="shared" si="11"/>
        <v>1</v>
      </c>
      <c r="M381" t="s">
        <v>25</v>
      </c>
      <c r="O381" s="5">
        <f>IF(P381&lt;&gt;"", VLOOKUP(P381, lookup!$A:$B, 2, FALSE), 0)</f>
        <v>3</v>
      </c>
      <c r="P381" t="s">
        <v>26</v>
      </c>
      <c r="Q381" t="s">
        <v>50</v>
      </c>
      <c r="R381" t="s">
        <v>30</v>
      </c>
      <c r="T381" t="s">
        <v>52</v>
      </c>
      <c r="V381" t="s">
        <v>72</v>
      </c>
      <c r="W381" t="s">
        <v>57</v>
      </c>
      <c r="X381" t="s">
        <v>53</v>
      </c>
    </row>
    <row r="382" spans="1:24" x14ac:dyDescent="0.25">
      <c r="A382">
        <v>476</v>
      </c>
      <c r="B382" t="s">
        <v>466</v>
      </c>
      <c r="C382" t="s">
        <v>21</v>
      </c>
      <c r="D382">
        <f t="shared" si="10"/>
        <v>35</v>
      </c>
      <c r="E382" t="s">
        <v>60</v>
      </c>
      <c r="F382" t="s">
        <v>65</v>
      </c>
      <c r="G382" t="s">
        <v>83</v>
      </c>
      <c r="H382" t="s">
        <v>25</v>
      </c>
      <c r="I382">
        <f>IF(J382&lt;&gt;"", VLOOKUP(J382, lookup!$A:$B, 2, FALSE), 0)</f>
        <v>1</v>
      </c>
      <c r="J382" t="s">
        <v>40</v>
      </c>
      <c r="K382" t="s">
        <v>39</v>
      </c>
      <c r="L382">
        <f t="shared" si="11"/>
        <v>1</v>
      </c>
      <c r="M382" t="s">
        <v>25</v>
      </c>
      <c r="N382" t="s">
        <v>28</v>
      </c>
      <c r="O382" s="5">
        <f>IF(P382&lt;&gt;"", VLOOKUP(P382, lookup!$A:$B, 2, FALSE), 0)</f>
        <v>1</v>
      </c>
      <c r="P382" t="s">
        <v>40</v>
      </c>
      <c r="Q382" t="s">
        <v>51</v>
      </c>
      <c r="R382" t="s">
        <v>30</v>
      </c>
      <c r="T382" t="s">
        <v>71</v>
      </c>
      <c r="V382" t="s">
        <v>56</v>
      </c>
      <c r="W382" t="s">
        <v>73</v>
      </c>
      <c r="X382" t="s">
        <v>53</v>
      </c>
    </row>
    <row r="383" spans="1:24" x14ac:dyDescent="0.25">
      <c r="A383">
        <v>477</v>
      </c>
      <c r="B383" t="s">
        <v>467</v>
      </c>
      <c r="C383" t="s">
        <v>21</v>
      </c>
      <c r="D383">
        <f t="shared" si="10"/>
        <v>35</v>
      </c>
      <c r="E383" t="s">
        <v>60</v>
      </c>
      <c r="F383" t="s">
        <v>65</v>
      </c>
      <c r="G383" t="s">
        <v>37</v>
      </c>
      <c r="H383" t="s">
        <v>25</v>
      </c>
      <c r="I383">
        <f>IF(J383&lt;&gt;"", VLOOKUP(J383, lookup!$A:$B, 2, FALSE), 0)</f>
        <v>2</v>
      </c>
      <c r="J383" t="s">
        <v>29</v>
      </c>
      <c r="K383" t="s">
        <v>55</v>
      </c>
      <c r="L383">
        <f t="shared" si="11"/>
        <v>1</v>
      </c>
      <c r="M383" t="s">
        <v>25</v>
      </c>
      <c r="N383" t="s">
        <v>28</v>
      </c>
      <c r="O383" s="5">
        <f>IF(P383&lt;&gt;"", VLOOKUP(P383, lookup!$A:$B, 2, FALSE), 0)</f>
        <v>1</v>
      </c>
      <c r="P383" t="s">
        <v>40</v>
      </c>
      <c r="Q383" t="s">
        <v>51</v>
      </c>
      <c r="R383" t="s">
        <v>30</v>
      </c>
      <c r="T383" t="s">
        <v>52</v>
      </c>
      <c r="V383" t="s">
        <v>79</v>
      </c>
      <c r="W383" t="s">
        <v>73</v>
      </c>
      <c r="X383" t="s">
        <v>34</v>
      </c>
    </row>
    <row r="384" spans="1:24" x14ac:dyDescent="0.25">
      <c r="A384">
        <v>478</v>
      </c>
      <c r="B384" t="s">
        <v>468</v>
      </c>
      <c r="C384" t="s">
        <v>21</v>
      </c>
      <c r="D384">
        <f t="shared" si="10"/>
        <v>35</v>
      </c>
      <c r="E384" t="s">
        <v>60</v>
      </c>
      <c r="F384" t="s">
        <v>65</v>
      </c>
      <c r="G384" t="s">
        <v>83</v>
      </c>
      <c r="H384" t="s">
        <v>50</v>
      </c>
      <c r="I384">
        <f>IF(J384&lt;&gt;"", VLOOKUP(J384, lookup!$A:$B, 2, FALSE), 0)</f>
        <v>0</v>
      </c>
      <c r="L384">
        <f t="shared" si="11"/>
        <v>0</v>
      </c>
      <c r="M384" t="s">
        <v>50</v>
      </c>
      <c r="O384" s="5">
        <f>IF(P384&lt;&gt;"", VLOOKUP(P384, lookup!$A:$B, 2, FALSE), 0)</f>
        <v>0</v>
      </c>
      <c r="Q384" t="s">
        <v>25</v>
      </c>
      <c r="R384" t="s">
        <v>106</v>
      </c>
      <c r="T384" t="s">
        <v>31</v>
      </c>
      <c r="V384" t="s">
        <v>72</v>
      </c>
      <c r="W384" t="s">
        <v>57</v>
      </c>
      <c r="X384" t="s">
        <v>34</v>
      </c>
    </row>
    <row r="385" spans="1:24" x14ac:dyDescent="0.25">
      <c r="A385">
        <v>479</v>
      </c>
      <c r="B385" t="s">
        <v>469</v>
      </c>
      <c r="C385" t="s">
        <v>21</v>
      </c>
      <c r="D385">
        <f t="shared" si="10"/>
        <v>55</v>
      </c>
      <c r="E385" t="s">
        <v>36</v>
      </c>
      <c r="F385" t="s">
        <v>65</v>
      </c>
      <c r="G385" t="s">
        <v>83</v>
      </c>
      <c r="H385" t="s">
        <v>25</v>
      </c>
      <c r="I385">
        <f>IF(J385&lt;&gt;"", VLOOKUP(J385, lookup!$A:$B, 2, FALSE), 0)</f>
        <v>3</v>
      </c>
      <c r="J385" t="s">
        <v>26</v>
      </c>
      <c r="K385" t="s">
        <v>55</v>
      </c>
      <c r="L385">
        <f t="shared" si="11"/>
        <v>1</v>
      </c>
      <c r="M385" t="s">
        <v>25</v>
      </c>
      <c r="N385" t="s">
        <v>28</v>
      </c>
      <c r="O385" s="5">
        <f>IF(P385&lt;&gt;"", VLOOKUP(P385, lookup!$A:$B, 2, FALSE), 0)</f>
        <v>4</v>
      </c>
      <c r="P385" t="s">
        <v>411</v>
      </c>
      <c r="Q385" t="s">
        <v>51</v>
      </c>
      <c r="R385" t="s">
        <v>30</v>
      </c>
      <c r="T385" t="s">
        <v>71</v>
      </c>
      <c r="V385" t="s">
        <v>79</v>
      </c>
      <c r="W385" t="s">
        <v>73</v>
      </c>
      <c r="X385" t="s">
        <v>66</v>
      </c>
    </row>
    <row r="386" spans="1:24" x14ac:dyDescent="0.25">
      <c r="A386">
        <v>480</v>
      </c>
      <c r="B386" t="s">
        <v>470</v>
      </c>
      <c r="C386" t="s">
        <v>21</v>
      </c>
      <c r="D386">
        <f t="shared" si="10"/>
        <v>35</v>
      </c>
      <c r="E386" t="s">
        <v>60</v>
      </c>
      <c r="F386" t="s">
        <v>65</v>
      </c>
      <c r="G386" t="s">
        <v>37</v>
      </c>
      <c r="H386" t="s">
        <v>25</v>
      </c>
      <c r="I386">
        <f>IF(J386&lt;&gt;"", VLOOKUP(J386, lookup!$A:$B, 2, FALSE), 0)</f>
        <v>2</v>
      </c>
      <c r="J386" t="s">
        <v>29</v>
      </c>
      <c r="K386" t="s">
        <v>55</v>
      </c>
      <c r="L386">
        <f t="shared" si="11"/>
        <v>1</v>
      </c>
      <c r="M386" t="s">
        <v>25</v>
      </c>
      <c r="N386" t="s">
        <v>28</v>
      </c>
      <c r="O386" s="5">
        <f>IF(P386&lt;&gt;"", VLOOKUP(P386, lookup!$A:$B, 2, FALSE), 0)</f>
        <v>1</v>
      </c>
      <c r="P386" t="s">
        <v>40</v>
      </c>
      <c r="Q386" t="s">
        <v>50</v>
      </c>
      <c r="R386" t="s">
        <v>30</v>
      </c>
      <c r="T386" t="s">
        <v>31</v>
      </c>
      <c r="V386" t="s">
        <v>72</v>
      </c>
      <c r="W386" t="s">
        <v>77</v>
      </c>
      <c r="X386" t="s">
        <v>34</v>
      </c>
    </row>
    <row r="387" spans="1:24" x14ac:dyDescent="0.25">
      <c r="A387">
        <v>481</v>
      </c>
      <c r="B387" t="s">
        <v>471</v>
      </c>
      <c r="C387" t="s">
        <v>21</v>
      </c>
      <c r="D387">
        <f t="shared" ref="D387:D450" si="12">VALUE(LEFT(E387,2))</f>
        <v>35</v>
      </c>
      <c r="E387" t="s">
        <v>60</v>
      </c>
      <c r="F387" t="s">
        <v>65</v>
      </c>
      <c r="G387" t="s">
        <v>83</v>
      </c>
      <c r="H387" t="s">
        <v>25</v>
      </c>
      <c r="I387">
        <f>IF(J387&lt;&gt;"", VLOOKUP(J387, lookup!$A:$B, 2, FALSE), 0)</f>
        <v>0</v>
      </c>
      <c r="J387" t="s">
        <v>51</v>
      </c>
      <c r="K387" t="s">
        <v>27</v>
      </c>
      <c r="L387">
        <f t="shared" ref="L387:L450" si="13">(M387="Yes")*1</f>
        <v>0</v>
      </c>
      <c r="M387" t="s">
        <v>50</v>
      </c>
      <c r="O387" s="5">
        <f>IF(P387&lt;&gt;"", VLOOKUP(P387, lookup!$A:$B, 2, FALSE), 0)</f>
        <v>0</v>
      </c>
      <c r="Q387" t="s">
        <v>25</v>
      </c>
      <c r="R387" t="s">
        <v>169</v>
      </c>
      <c r="T387" t="s">
        <v>76</v>
      </c>
      <c r="V387" t="s">
        <v>79</v>
      </c>
      <c r="W387" t="s">
        <v>73</v>
      </c>
      <c r="X387" t="s">
        <v>34</v>
      </c>
    </row>
    <row r="388" spans="1:24" x14ac:dyDescent="0.25">
      <c r="A388">
        <v>482</v>
      </c>
      <c r="B388" t="s">
        <v>472</v>
      </c>
      <c r="C388" t="s">
        <v>21</v>
      </c>
      <c r="D388">
        <f t="shared" si="12"/>
        <v>35</v>
      </c>
      <c r="E388" t="s">
        <v>60</v>
      </c>
      <c r="F388" t="s">
        <v>65</v>
      </c>
      <c r="G388" t="s">
        <v>37</v>
      </c>
      <c r="H388" t="s">
        <v>25</v>
      </c>
      <c r="I388">
        <f>IF(J388&lt;&gt;"", VLOOKUP(J388, lookup!$A:$B, 2, FALSE), 0)</f>
        <v>2</v>
      </c>
      <c r="J388" t="s">
        <v>29</v>
      </c>
      <c r="K388" t="s">
        <v>39</v>
      </c>
      <c r="L388">
        <f t="shared" si="13"/>
        <v>0</v>
      </c>
      <c r="M388" t="s">
        <v>50</v>
      </c>
      <c r="O388" s="5">
        <f>IF(P388&lt;&gt;"", VLOOKUP(P388, lookup!$A:$B, 2, FALSE), 0)</f>
        <v>0</v>
      </c>
      <c r="Q388" t="s">
        <v>51</v>
      </c>
      <c r="R388" t="s">
        <v>30</v>
      </c>
      <c r="T388" t="s">
        <v>31</v>
      </c>
      <c r="V388" t="s">
        <v>72</v>
      </c>
      <c r="W388" t="s">
        <v>62</v>
      </c>
      <c r="X388" t="s">
        <v>74</v>
      </c>
    </row>
    <row r="389" spans="1:24" x14ac:dyDescent="0.25">
      <c r="A389">
        <v>484</v>
      </c>
      <c r="B389" t="s">
        <v>473</v>
      </c>
      <c r="C389" t="s">
        <v>21</v>
      </c>
      <c r="D389">
        <f t="shared" si="12"/>
        <v>35</v>
      </c>
      <c r="E389" t="s">
        <v>60</v>
      </c>
      <c r="F389" t="s">
        <v>65</v>
      </c>
      <c r="G389" t="s">
        <v>83</v>
      </c>
      <c r="H389" t="s">
        <v>25</v>
      </c>
      <c r="I389">
        <f>IF(J389&lt;&gt;"", VLOOKUP(J389, lookup!$A:$B, 2, FALSE), 0)</f>
        <v>0</v>
      </c>
      <c r="J389" t="s">
        <v>51</v>
      </c>
      <c r="K389" t="s">
        <v>39</v>
      </c>
      <c r="L389">
        <f t="shared" si="13"/>
        <v>0</v>
      </c>
      <c r="M389" t="s">
        <v>50</v>
      </c>
      <c r="O389" s="5">
        <f>IF(P389&lt;&gt;"", VLOOKUP(P389, lookup!$A:$B, 2, FALSE), 0)</f>
        <v>0</v>
      </c>
      <c r="Q389" t="s">
        <v>25</v>
      </c>
      <c r="R389" t="s">
        <v>66</v>
      </c>
      <c r="T389" t="s">
        <v>138</v>
      </c>
      <c r="U389" t="s">
        <v>474</v>
      </c>
      <c r="V389" t="s">
        <v>44</v>
      </c>
      <c r="W389" t="s">
        <v>73</v>
      </c>
      <c r="X389" t="s">
        <v>66</v>
      </c>
    </row>
    <row r="390" spans="1:24" x14ac:dyDescent="0.25">
      <c r="A390">
        <v>488</v>
      </c>
      <c r="B390" t="s">
        <v>475</v>
      </c>
      <c r="C390" t="s">
        <v>21</v>
      </c>
      <c r="D390">
        <f t="shared" si="12"/>
        <v>45</v>
      </c>
      <c r="E390" t="s">
        <v>22</v>
      </c>
      <c r="F390" t="s">
        <v>65</v>
      </c>
      <c r="G390" t="s">
        <v>83</v>
      </c>
      <c r="H390" t="s">
        <v>25</v>
      </c>
      <c r="I390">
        <f>IF(J390&lt;&gt;"", VLOOKUP(J390, lookup!$A:$B, 2, FALSE), 0)</f>
        <v>5</v>
      </c>
      <c r="J390" t="s">
        <v>38</v>
      </c>
      <c r="K390" t="s">
        <v>55</v>
      </c>
      <c r="L390">
        <f t="shared" si="13"/>
        <v>1</v>
      </c>
      <c r="M390" t="s">
        <v>25</v>
      </c>
      <c r="N390" t="s">
        <v>119</v>
      </c>
      <c r="O390" s="5">
        <f>IF(P390&lt;&gt;"", VLOOKUP(P390, lookup!$A:$B, 2, FALSE), 0)</f>
        <v>3</v>
      </c>
      <c r="P390" t="s">
        <v>26</v>
      </c>
      <c r="Q390" t="s">
        <v>25</v>
      </c>
      <c r="R390" t="s">
        <v>138</v>
      </c>
      <c r="S390" t="s">
        <v>476</v>
      </c>
      <c r="T390" t="s">
        <v>31</v>
      </c>
      <c r="V390" t="s">
        <v>44</v>
      </c>
      <c r="W390" t="s">
        <v>62</v>
      </c>
      <c r="X390" t="s">
        <v>46</v>
      </c>
    </row>
    <row r="391" spans="1:24" x14ac:dyDescent="0.25">
      <c r="A391">
        <v>489</v>
      </c>
      <c r="B391" t="s">
        <v>477</v>
      </c>
      <c r="C391" t="s">
        <v>21</v>
      </c>
      <c r="D391">
        <f t="shared" si="12"/>
        <v>55</v>
      </c>
      <c r="E391" t="s">
        <v>36</v>
      </c>
      <c r="F391" t="s">
        <v>65</v>
      </c>
      <c r="G391" t="s">
        <v>48</v>
      </c>
      <c r="H391" t="s">
        <v>50</v>
      </c>
      <c r="I391">
        <f>IF(J391&lt;&gt;"", VLOOKUP(J391, lookup!$A:$B, 2, FALSE), 0)</f>
        <v>0</v>
      </c>
      <c r="L391">
        <f t="shared" si="13"/>
        <v>0</v>
      </c>
      <c r="M391" t="s">
        <v>50</v>
      </c>
      <c r="O391" s="5">
        <f>IF(P391&lt;&gt;"", VLOOKUP(P391, lookup!$A:$B, 2, FALSE), 0)</f>
        <v>0</v>
      </c>
      <c r="Q391" t="s">
        <v>51</v>
      </c>
      <c r="R391" t="s">
        <v>30</v>
      </c>
      <c r="T391" t="s">
        <v>31</v>
      </c>
      <c r="V391" t="s">
        <v>91</v>
      </c>
      <c r="W391" t="s">
        <v>73</v>
      </c>
      <c r="X391" t="s">
        <v>53</v>
      </c>
    </row>
    <row r="392" spans="1:24" x14ac:dyDescent="0.25">
      <c r="A392">
        <v>490</v>
      </c>
      <c r="B392" t="s">
        <v>478</v>
      </c>
      <c r="C392" t="s">
        <v>21</v>
      </c>
      <c r="D392">
        <f t="shared" si="12"/>
        <v>55</v>
      </c>
      <c r="E392" t="s">
        <v>36</v>
      </c>
      <c r="F392" t="s">
        <v>65</v>
      </c>
      <c r="G392" t="s">
        <v>37</v>
      </c>
      <c r="H392" t="s">
        <v>25</v>
      </c>
      <c r="I392">
        <f>IF(J392&lt;&gt;"", VLOOKUP(J392, lookup!$A:$B, 2, FALSE), 0)</f>
        <v>1</v>
      </c>
      <c r="J392" t="s">
        <v>40</v>
      </c>
      <c r="K392" t="s">
        <v>55</v>
      </c>
      <c r="L392">
        <f t="shared" si="13"/>
        <v>1</v>
      </c>
      <c r="M392" t="s">
        <v>25</v>
      </c>
      <c r="N392" t="s">
        <v>119</v>
      </c>
      <c r="O392" s="5">
        <f>IF(P392&lt;&gt;"", VLOOKUP(P392, lookup!$A:$B, 2, FALSE), 0)</f>
        <v>2</v>
      </c>
      <c r="P392" t="s">
        <v>29</v>
      </c>
      <c r="Q392" t="s">
        <v>51</v>
      </c>
      <c r="R392" t="s">
        <v>30</v>
      </c>
      <c r="T392" t="s">
        <v>52</v>
      </c>
      <c r="V392" t="s">
        <v>79</v>
      </c>
      <c r="W392" t="s">
        <v>73</v>
      </c>
      <c r="X392" t="s">
        <v>53</v>
      </c>
    </row>
    <row r="393" spans="1:24" x14ac:dyDescent="0.25">
      <c r="A393">
        <v>492</v>
      </c>
      <c r="B393" t="s">
        <v>479</v>
      </c>
      <c r="C393" t="s">
        <v>21</v>
      </c>
      <c r="D393">
        <f t="shared" si="12"/>
        <v>55</v>
      </c>
      <c r="E393" t="s">
        <v>36</v>
      </c>
      <c r="F393" t="s">
        <v>65</v>
      </c>
      <c r="G393" t="s">
        <v>83</v>
      </c>
      <c r="H393" t="s">
        <v>50</v>
      </c>
      <c r="I393">
        <f>IF(J393&lt;&gt;"", VLOOKUP(J393, lookup!$A:$B, 2, FALSE), 0)</f>
        <v>0</v>
      </c>
      <c r="L393">
        <f t="shared" si="13"/>
        <v>0</v>
      </c>
      <c r="M393" t="s">
        <v>50</v>
      </c>
      <c r="O393" s="5">
        <f>IF(P393&lt;&gt;"", VLOOKUP(P393, lookup!$A:$B, 2, FALSE), 0)</f>
        <v>0</v>
      </c>
      <c r="Q393" t="s">
        <v>50</v>
      </c>
      <c r="R393" t="s">
        <v>30</v>
      </c>
      <c r="T393" t="s">
        <v>52</v>
      </c>
      <c r="V393" t="s">
        <v>41</v>
      </c>
      <c r="W393" t="s">
        <v>42</v>
      </c>
      <c r="X393" t="s">
        <v>74</v>
      </c>
    </row>
    <row r="394" spans="1:24" x14ac:dyDescent="0.25">
      <c r="A394">
        <v>493</v>
      </c>
      <c r="B394" t="s">
        <v>480</v>
      </c>
      <c r="C394" t="s">
        <v>21</v>
      </c>
      <c r="D394">
        <f t="shared" si="12"/>
        <v>55</v>
      </c>
      <c r="E394" t="s">
        <v>36</v>
      </c>
      <c r="F394" t="s">
        <v>65</v>
      </c>
      <c r="G394" t="s">
        <v>37</v>
      </c>
      <c r="H394" t="s">
        <v>25</v>
      </c>
      <c r="I394">
        <f>IF(J394&lt;&gt;"", VLOOKUP(J394, lookup!$A:$B, 2, FALSE), 0)</f>
        <v>4</v>
      </c>
      <c r="J394" t="s">
        <v>49</v>
      </c>
      <c r="K394" t="s">
        <v>55</v>
      </c>
      <c r="L394">
        <f t="shared" si="13"/>
        <v>1</v>
      </c>
      <c r="M394" t="s">
        <v>25</v>
      </c>
      <c r="N394" t="s">
        <v>28</v>
      </c>
      <c r="O394" s="5">
        <f>IF(P394&lt;&gt;"", VLOOKUP(P394, lookup!$A:$B, 2, FALSE), 0)</f>
        <v>3</v>
      </c>
      <c r="P394" t="s">
        <v>26</v>
      </c>
      <c r="Q394" t="s">
        <v>25</v>
      </c>
      <c r="R394" t="s">
        <v>30</v>
      </c>
      <c r="T394" t="s">
        <v>31</v>
      </c>
      <c r="V394" t="s">
        <v>44</v>
      </c>
      <c r="W394" t="s">
        <v>77</v>
      </c>
      <c r="X394" t="s">
        <v>46</v>
      </c>
    </row>
    <row r="395" spans="1:24" x14ac:dyDescent="0.25">
      <c r="A395">
        <v>494</v>
      </c>
      <c r="B395" t="s">
        <v>481</v>
      </c>
      <c r="C395" t="s">
        <v>21</v>
      </c>
      <c r="D395">
        <f t="shared" si="12"/>
        <v>45</v>
      </c>
      <c r="E395" t="s">
        <v>22</v>
      </c>
      <c r="F395" t="s">
        <v>65</v>
      </c>
      <c r="G395" t="s">
        <v>37</v>
      </c>
      <c r="H395" t="s">
        <v>25</v>
      </c>
      <c r="I395">
        <f>IF(J395&lt;&gt;"", VLOOKUP(J395, lookup!$A:$B, 2, FALSE), 0)</f>
        <v>2</v>
      </c>
      <c r="J395" t="s">
        <v>29</v>
      </c>
      <c r="K395" t="s">
        <v>55</v>
      </c>
      <c r="L395">
        <f t="shared" si="13"/>
        <v>1</v>
      </c>
      <c r="M395" t="s">
        <v>25</v>
      </c>
      <c r="N395" t="s">
        <v>28</v>
      </c>
      <c r="O395" s="5">
        <f>IF(P395&lt;&gt;"", VLOOKUP(P395, lookup!$A:$B, 2, FALSE), 0)</f>
        <v>1</v>
      </c>
      <c r="P395" t="s">
        <v>40</v>
      </c>
      <c r="Q395" t="s">
        <v>50</v>
      </c>
      <c r="R395" t="s">
        <v>120</v>
      </c>
      <c r="T395" t="s">
        <v>31</v>
      </c>
      <c r="V395" t="s">
        <v>41</v>
      </c>
      <c r="W395" t="s">
        <v>33</v>
      </c>
      <c r="X395" t="s">
        <v>34</v>
      </c>
    </row>
    <row r="396" spans="1:24" x14ac:dyDescent="0.25">
      <c r="A396">
        <v>495</v>
      </c>
      <c r="B396" t="s">
        <v>482</v>
      </c>
      <c r="C396" t="s">
        <v>21</v>
      </c>
      <c r="D396">
        <f t="shared" si="12"/>
        <v>55</v>
      </c>
      <c r="E396" t="s">
        <v>36</v>
      </c>
      <c r="F396" t="s">
        <v>65</v>
      </c>
      <c r="G396" t="s">
        <v>24</v>
      </c>
      <c r="H396" t="s">
        <v>25</v>
      </c>
      <c r="I396">
        <f>IF(J396&lt;&gt;"", VLOOKUP(J396, lookup!$A:$B, 2, FALSE), 0)</f>
        <v>3</v>
      </c>
      <c r="J396" t="s">
        <v>26</v>
      </c>
      <c r="K396" t="s">
        <v>39</v>
      </c>
      <c r="L396">
        <f t="shared" si="13"/>
        <v>0</v>
      </c>
      <c r="M396" t="s">
        <v>50</v>
      </c>
      <c r="O396" s="5">
        <f>IF(P396&lt;&gt;"", VLOOKUP(P396, lookup!$A:$B, 2, FALSE), 0)</f>
        <v>0</v>
      </c>
      <c r="Q396" t="s">
        <v>50</v>
      </c>
      <c r="R396" t="s">
        <v>61</v>
      </c>
      <c r="T396" t="s">
        <v>52</v>
      </c>
      <c r="V396" t="s">
        <v>72</v>
      </c>
      <c r="W396" t="s">
        <v>33</v>
      </c>
      <c r="X396" t="s">
        <v>74</v>
      </c>
    </row>
    <row r="397" spans="1:24" x14ac:dyDescent="0.25">
      <c r="A397">
        <v>496</v>
      </c>
      <c r="B397" t="s">
        <v>483</v>
      </c>
      <c r="C397" t="s">
        <v>21</v>
      </c>
      <c r="D397">
        <f t="shared" si="12"/>
        <v>55</v>
      </c>
      <c r="E397" t="s">
        <v>36</v>
      </c>
      <c r="F397" t="s">
        <v>65</v>
      </c>
      <c r="G397" t="s">
        <v>24</v>
      </c>
      <c r="H397" t="s">
        <v>25</v>
      </c>
      <c r="I397">
        <f>IF(J397&lt;&gt;"", VLOOKUP(J397, lookup!$A:$B, 2, FALSE), 0)</f>
        <v>2</v>
      </c>
      <c r="J397" t="s">
        <v>29</v>
      </c>
      <c r="K397" t="s">
        <v>39</v>
      </c>
      <c r="L397">
        <f t="shared" si="13"/>
        <v>0</v>
      </c>
      <c r="M397" t="s">
        <v>50</v>
      </c>
      <c r="O397" s="5">
        <f>IF(P397&lt;&gt;"", VLOOKUP(P397, lookup!$A:$B, 2, FALSE), 0)</f>
        <v>0</v>
      </c>
      <c r="Q397" t="s">
        <v>51</v>
      </c>
      <c r="R397" t="s">
        <v>61</v>
      </c>
      <c r="T397" t="s">
        <v>71</v>
      </c>
      <c r="V397" t="s">
        <v>72</v>
      </c>
      <c r="W397" t="s">
        <v>73</v>
      </c>
      <c r="X397" t="s">
        <v>74</v>
      </c>
    </row>
    <row r="398" spans="1:24" x14ac:dyDescent="0.25">
      <c r="A398">
        <v>497</v>
      </c>
      <c r="B398" t="s">
        <v>484</v>
      </c>
      <c r="C398" t="s">
        <v>21</v>
      </c>
      <c r="D398">
        <f t="shared" si="12"/>
        <v>55</v>
      </c>
      <c r="E398" t="s">
        <v>36</v>
      </c>
      <c r="F398" t="s">
        <v>65</v>
      </c>
      <c r="G398" t="s">
        <v>48</v>
      </c>
      <c r="H398" t="s">
        <v>25</v>
      </c>
      <c r="I398">
        <f>IF(J398&lt;&gt;"", VLOOKUP(J398, lookup!$A:$B, 2, FALSE), 0)</f>
        <v>5</v>
      </c>
      <c r="J398" t="s">
        <v>38</v>
      </c>
      <c r="K398" t="s">
        <v>55</v>
      </c>
      <c r="L398">
        <f t="shared" si="13"/>
        <v>0</v>
      </c>
      <c r="M398" t="s">
        <v>50</v>
      </c>
      <c r="O398" s="5">
        <f>IF(P398&lt;&gt;"", VLOOKUP(P398, lookup!$A:$B, 2, FALSE), 0)</f>
        <v>0</v>
      </c>
      <c r="Q398" t="s">
        <v>25</v>
      </c>
      <c r="R398" t="s">
        <v>61</v>
      </c>
      <c r="T398" t="s">
        <v>76</v>
      </c>
      <c r="V398" t="s">
        <v>79</v>
      </c>
      <c r="W398" t="s">
        <v>45</v>
      </c>
      <c r="X398" t="s">
        <v>66</v>
      </c>
    </row>
    <row r="399" spans="1:24" x14ac:dyDescent="0.25">
      <c r="A399">
        <v>498</v>
      </c>
      <c r="B399" t="s">
        <v>485</v>
      </c>
      <c r="C399" t="s">
        <v>21</v>
      </c>
      <c r="D399">
        <f t="shared" si="12"/>
        <v>55</v>
      </c>
      <c r="E399" t="s">
        <v>36</v>
      </c>
      <c r="F399" t="s">
        <v>65</v>
      </c>
      <c r="G399" t="s">
        <v>48</v>
      </c>
      <c r="H399" t="s">
        <v>25</v>
      </c>
      <c r="I399">
        <f>IF(J399&lt;&gt;"", VLOOKUP(J399, lookup!$A:$B, 2, FALSE), 0)</f>
        <v>4</v>
      </c>
      <c r="J399" t="s">
        <v>49</v>
      </c>
      <c r="K399" t="s">
        <v>39</v>
      </c>
      <c r="L399">
        <f t="shared" si="13"/>
        <v>1</v>
      </c>
      <c r="M399" t="s">
        <v>25</v>
      </c>
      <c r="N399" t="s">
        <v>28</v>
      </c>
      <c r="O399" s="5">
        <f>IF(P399&lt;&gt;"", VLOOKUP(P399, lookup!$A:$B, 2, FALSE), 0)</f>
        <v>2</v>
      </c>
      <c r="P399" t="s">
        <v>29</v>
      </c>
      <c r="Q399" t="s">
        <v>25</v>
      </c>
      <c r="R399" t="s">
        <v>30</v>
      </c>
      <c r="T399" t="s">
        <v>31</v>
      </c>
      <c r="V399" t="s">
        <v>72</v>
      </c>
      <c r="W399" t="s">
        <v>62</v>
      </c>
      <c r="X399" t="s">
        <v>34</v>
      </c>
    </row>
    <row r="400" spans="1:24" x14ac:dyDescent="0.25">
      <c r="A400">
        <v>499</v>
      </c>
      <c r="B400" t="s">
        <v>486</v>
      </c>
      <c r="C400" t="s">
        <v>21</v>
      </c>
      <c r="D400">
        <f t="shared" si="12"/>
        <v>55</v>
      </c>
      <c r="E400" t="s">
        <v>36</v>
      </c>
      <c r="F400" t="s">
        <v>65</v>
      </c>
      <c r="G400" t="s">
        <v>48</v>
      </c>
      <c r="H400" t="s">
        <v>25</v>
      </c>
      <c r="I400">
        <f>IF(J400&lt;&gt;"", VLOOKUP(J400, lookup!$A:$B, 2, FALSE), 0)</f>
        <v>5</v>
      </c>
      <c r="J400" t="s">
        <v>38</v>
      </c>
      <c r="K400" t="s">
        <v>39</v>
      </c>
      <c r="L400">
        <f t="shared" si="13"/>
        <v>0</v>
      </c>
      <c r="M400" t="s">
        <v>50</v>
      </c>
      <c r="O400" s="5">
        <f>IF(P400&lt;&gt;"", VLOOKUP(P400, lookup!$A:$B, 2, FALSE), 0)</f>
        <v>0</v>
      </c>
      <c r="Q400" t="s">
        <v>25</v>
      </c>
      <c r="R400" t="s">
        <v>30</v>
      </c>
      <c r="T400" t="s">
        <v>76</v>
      </c>
      <c r="V400" t="s">
        <v>32</v>
      </c>
      <c r="W400" t="s">
        <v>62</v>
      </c>
      <c r="X400" t="s">
        <v>34</v>
      </c>
    </row>
    <row r="401" spans="1:24" x14ac:dyDescent="0.25">
      <c r="A401">
        <v>500</v>
      </c>
      <c r="B401" t="s">
        <v>487</v>
      </c>
      <c r="C401" t="s">
        <v>21</v>
      </c>
      <c r="D401">
        <f t="shared" si="12"/>
        <v>55</v>
      </c>
      <c r="E401" t="s">
        <v>36</v>
      </c>
      <c r="F401" t="s">
        <v>65</v>
      </c>
      <c r="G401" t="s">
        <v>48</v>
      </c>
      <c r="H401" t="s">
        <v>25</v>
      </c>
      <c r="I401">
        <f>IF(J401&lt;&gt;"", VLOOKUP(J401, lookup!$A:$B, 2, FALSE), 0)</f>
        <v>5</v>
      </c>
      <c r="J401" t="s">
        <v>38</v>
      </c>
      <c r="K401" t="s">
        <v>39</v>
      </c>
      <c r="L401">
        <f t="shared" si="13"/>
        <v>1</v>
      </c>
      <c r="M401" t="s">
        <v>25</v>
      </c>
      <c r="N401" t="s">
        <v>68</v>
      </c>
      <c r="O401" s="5">
        <f>IF(P401&lt;&gt;"", VLOOKUP(P401, lookup!$A:$B, 2, FALSE), 0)</f>
        <v>3</v>
      </c>
      <c r="P401" t="s">
        <v>26</v>
      </c>
      <c r="Q401" t="s">
        <v>25</v>
      </c>
      <c r="R401" t="s">
        <v>30</v>
      </c>
      <c r="T401" t="s">
        <v>31</v>
      </c>
      <c r="V401" t="s">
        <v>79</v>
      </c>
      <c r="W401" t="s">
        <v>42</v>
      </c>
      <c r="X401" t="s">
        <v>58</v>
      </c>
    </row>
    <row r="402" spans="1:24" x14ac:dyDescent="0.25">
      <c r="A402">
        <v>501</v>
      </c>
      <c r="B402" t="s">
        <v>488</v>
      </c>
      <c r="C402" t="s">
        <v>21</v>
      </c>
      <c r="D402">
        <f t="shared" si="12"/>
        <v>55</v>
      </c>
      <c r="E402" t="s">
        <v>36</v>
      </c>
      <c r="F402" t="s">
        <v>65</v>
      </c>
      <c r="G402" t="s">
        <v>37</v>
      </c>
      <c r="H402" t="s">
        <v>25</v>
      </c>
      <c r="I402">
        <f>IF(J402&lt;&gt;"", VLOOKUP(J402, lookup!$A:$B, 2, FALSE), 0)</f>
        <v>1</v>
      </c>
      <c r="J402" t="s">
        <v>40</v>
      </c>
      <c r="K402" t="s">
        <v>55</v>
      </c>
      <c r="L402">
        <f t="shared" si="13"/>
        <v>0</v>
      </c>
      <c r="M402" t="s">
        <v>50</v>
      </c>
      <c r="O402" s="5">
        <f>IF(P402&lt;&gt;"", VLOOKUP(P402, lookup!$A:$B, 2, FALSE), 0)</f>
        <v>0</v>
      </c>
      <c r="Q402" t="s">
        <v>50</v>
      </c>
      <c r="R402" t="s">
        <v>30</v>
      </c>
      <c r="T402" t="s">
        <v>31</v>
      </c>
      <c r="V402" t="s">
        <v>41</v>
      </c>
      <c r="W402" t="s">
        <v>42</v>
      </c>
      <c r="X402" t="s">
        <v>74</v>
      </c>
    </row>
    <row r="403" spans="1:24" x14ac:dyDescent="0.25">
      <c r="A403">
        <v>502</v>
      </c>
      <c r="B403" t="s">
        <v>489</v>
      </c>
      <c r="C403" t="s">
        <v>21</v>
      </c>
      <c r="D403">
        <f t="shared" si="12"/>
        <v>55</v>
      </c>
      <c r="E403" t="s">
        <v>36</v>
      </c>
      <c r="F403" t="s">
        <v>65</v>
      </c>
      <c r="G403" t="s">
        <v>24</v>
      </c>
      <c r="H403" t="s">
        <v>25</v>
      </c>
      <c r="I403">
        <f>IF(J403&lt;&gt;"", VLOOKUP(J403, lookup!$A:$B, 2, FALSE), 0)</f>
        <v>2</v>
      </c>
      <c r="J403" t="s">
        <v>29</v>
      </c>
      <c r="K403" t="s">
        <v>55</v>
      </c>
      <c r="L403">
        <f t="shared" si="13"/>
        <v>0</v>
      </c>
      <c r="M403" t="s">
        <v>50</v>
      </c>
      <c r="O403" s="5">
        <f>IF(P403&lt;&gt;"", VLOOKUP(P403, lookup!$A:$B, 2, FALSE), 0)</f>
        <v>0</v>
      </c>
      <c r="Q403" t="s">
        <v>50</v>
      </c>
      <c r="R403" t="s">
        <v>30</v>
      </c>
      <c r="T403" t="s">
        <v>31</v>
      </c>
      <c r="V403" t="s">
        <v>41</v>
      </c>
      <c r="W403" t="s">
        <v>62</v>
      </c>
      <c r="X403" t="s">
        <v>34</v>
      </c>
    </row>
    <row r="404" spans="1:24" x14ac:dyDescent="0.25">
      <c r="A404">
        <v>503</v>
      </c>
      <c r="B404" t="s">
        <v>490</v>
      </c>
      <c r="C404" t="s">
        <v>21</v>
      </c>
      <c r="D404">
        <f t="shared" si="12"/>
        <v>55</v>
      </c>
      <c r="E404" t="s">
        <v>36</v>
      </c>
      <c r="F404" t="s">
        <v>65</v>
      </c>
      <c r="G404" t="s">
        <v>48</v>
      </c>
      <c r="H404" t="s">
        <v>50</v>
      </c>
      <c r="I404">
        <f>IF(J404&lt;&gt;"", VLOOKUP(J404, lookup!$A:$B, 2, FALSE), 0)</f>
        <v>0</v>
      </c>
      <c r="L404">
        <f t="shared" si="13"/>
        <v>0</v>
      </c>
      <c r="M404" t="s">
        <v>50</v>
      </c>
      <c r="O404" s="5">
        <f>IF(P404&lt;&gt;"", VLOOKUP(P404, lookup!$A:$B, 2, FALSE), 0)</f>
        <v>0</v>
      </c>
      <c r="Q404" t="s">
        <v>50</v>
      </c>
      <c r="R404" t="s">
        <v>30</v>
      </c>
      <c r="T404" t="s">
        <v>71</v>
      </c>
      <c r="V404" t="s">
        <v>72</v>
      </c>
      <c r="W404" t="s">
        <v>57</v>
      </c>
      <c r="X404" t="s">
        <v>58</v>
      </c>
    </row>
    <row r="405" spans="1:24" x14ac:dyDescent="0.25">
      <c r="A405">
        <v>504</v>
      </c>
      <c r="B405" t="s">
        <v>491</v>
      </c>
      <c r="C405" t="s">
        <v>21</v>
      </c>
      <c r="D405">
        <f t="shared" si="12"/>
        <v>55</v>
      </c>
      <c r="E405" t="s">
        <v>36</v>
      </c>
      <c r="F405" t="s">
        <v>65</v>
      </c>
      <c r="G405" t="s">
        <v>37</v>
      </c>
      <c r="H405" t="s">
        <v>25</v>
      </c>
      <c r="I405">
        <f>IF(J405&lt;&gt;"", VLOOKUP(J405, lookup!$A:$B, 2, FALSE), 0)</f>
        <v>3</v>
      </c>
      <c r="J405" t="s">
        <v>26</v>
      </c>
      <c r="K405" t="s">
        <v>39</v>
      </c>
      <c r="L405">
        <f t="shared" si="13"/>
        <v>1</v>
      </c>
      <c r="M405" t="s">
        <v>25</v>
      </c>
      <c r="N405" t="s">
        <v>28</v>
      </c>
      <c r="O405" s="5">
        <f>IF(P405&lt;&gt;"", VLOOKUP(P405, lookup!$A:$B, 2, FALSE), 0)</f>
        <v>1</v>
      </c>
      <c r="P405" t="s">
        <v>40</v>
      </c>
      <c r="Q405" t="s">
        <v>51</v>
      </c>
      <c r="R405" t="s">
        <v>30</v>
      </c>
      <c r="T405" t="s">
        <v>31</v>
      </c>
      <c r="V405" t="s">
        <v>79</v>
      </c>
      <c r="W405" t="s">
        <v>77</v>
      </c>
      <c r="X405" t="s">
        <v>34</v>
      </c>
    </row>
    <row r="406" spans="1:24" x14ac:dyDescent="0.25">
      <c r="A406">
        <v>505</v>
      </c>
      <c r="B406" t="s">
        <v>492</v>
      </c>
      <c r="C406" t="s">
        <v>21</v>
      </c>
      <c r="D406">
        <f t="shared" si="12"/>
        <v>55</v>
      </c>
      <c r="E406" t="s">
        <v>36</v>
      </c>
      <c r="F406" t="s">
        <v>65</v>
      </c>
      <c r="G406" t="s">
        <v>48</v>
      </c>
      <c r="H406" t="s">
        <v>50</v>
      </c>
      <c r="I406">
        <f>IF(J406&lt;&gt;"", VLOOKUP(J406, lookup!$A:$B, 2, FALSE), 0)</f>
        <v>0</v>
      </c>
      <c r="L406">
        <f t="shared" si="13"/>
        <v>0</v>
      </c>
      <c r="M406" t="s">
        <v>50</v>
      </c>
      <c r="O406" s="5">
        <f>IF(P406&lt;&gt;"", VLOOKUP(P406, lookup!$A:$B, 2, FALSE), 0)</f>
        <v>0</v>
      </c>
      <c r="Q406" t="s">
        <v>51</v>
      </c>
      <c r="R406" t="s">
        <v>30</v>
      </c>
      <c r="T406" t="s">
        <v>76</v>
      </c>
      <c r="V406" t="s">
        <v>41</v>
      </c>
      <c r="W406" t="s">
        <v>77</v>
      </c>
      <c r="X406" t="s">
        <v>53</v>
      </c>
    </row>
    <row r="407" spans="1:24" x14ac:dyDescent="0.25">
      <c r="A407">
        <v>506</v>
      </c>
      <c r="B407" t="s">
        <v>493</v>
      </c>
      <c r="C407" t="s">
        <v>21</v>
      </c>
      <c r="D407">
        <f t="shared" si="12"/>
        <v>55</v>
      </c>
      <c r="E407" t="s">
        <v>36</v>
      </c>
      <c r="F407" t="s">
        <v>65</v>
      </c>
      <c r="G407" t="s">
        <v>37</v>
      </c>
      <c r="H407" t="s">
        <v>50</v>
      </c>
      <c r="I407">
        <f>IF(J407&lt;&gt;"", VLOOKUP(J407, lookup!$A:$B, 2, FALSE), 0)</f>
        <v>0</v>
      </c>
      <c r="L407">
        <f t="shared" si="13"/>
        <v>0</v>
      </c>
      <c r="M407" t="s">
        <v>50</v>
      </c>
      <c r="O407" s="5">
        <f>IF(P407&lt;&gt;"", VLOOKUP(P407, lookup!$A:$B, 2, FALSE), 0)</f>
        <v>0</v>
      </c>
      <c r="Q407" t="s">
        <v>50</v>
      </c>
      <c r="R407" t="s">
        <v>30</v>
      </c>
      <c r="T407" t="s">
        <v>76</v>
      </c>
      <c r="V407" t="s">
        <v>32</v>
      </c>
      <c r="W407" t="s">
        <v>57</v>
      </c>
      <c r="X407" t="s">
        <v>46</v>
      </c>
    </row>
    <row r="408" spans="1:24" x14ac:dyDescent="0.25">
      <c r="A408">
        <v>507</v>
      </c>
      <c r="B408" t="s">
        <v>494</v>
      </c>
      <c r="C408" t="s">
        <v>21</v>
      </c>
      <c r="D408">
        <f t="shared" si="12"/>
        <v>55</v>
      </c>
      <c r="E408" t="s">
        <v>36</v>
      </c>
      <c r="F408" t="s">
        <v>65</v>
      </c>
      <c r="G408" t="s">
        <v>37</v>
      </c>
      <c r="H408" t="s">
        <v>50</v>
      </c>
      <c r="I408">
        <f>IF(J408&lt;&gt;"", VLOOKUP(J408, lookup!$A:$B, 2, FALSE), 0)</f>
        <v>0</v>
      </c>
      <c r="L408">
        <f t="shared" si="13"/>
        <v>0</v>
      </c>
      <c r="M408" t="s">
        <v>50</v>
      </c>
      <c r="O408" s="5">
        <f>IF(P408&lt;&gt;"", VLOOKUP(P408, lookup!$A:$B, 2, FALSE), 0)</f>
        <v>0</v>
      </c>
      <c r="Q408" t="s">
        <v>50</v>
      </c>
      <c r="R408" t="s">
        <v>30</v>
      </c>
      <c r="T408" t="s">
        <v>52</v>
      </c>
      <c r="V408" t="s">
        <v>44</v>
      </c>
      <c r="W408" t="s">
        <v>77</v>
      </c>
      <c r="X408" t="s">
        <v>53</v>
      </c>
    </row>
    <row r="409" spans="1:24" x14ac:dyDescent="0.25">
      <c r="A409">
        <v>509</v>
      </c>
      <c r="B409" t="s">
        <v>495</v>
      </c>
      <c r="C409" t="s">
        <v>21</v>
      </c>
      <c r="D409">
        <f t="shared" si="12"/>
        <v>55</v>
      </c>
      <c r="E409" t="s">
        <v>36</v>
      </c>
      <c r="F409" t="s">
        <v>65</v>
      </c>
      <c r="G409" t="s">
        <v>37</v>
      </c>
      <c r="H409" t="s">
        <v>50</v>
      </c>
      <c r="I409">
        <f>IF(J409&lt;&gt;"", VLOOKUP(J409, lookup!$A:$B, 2, FALSE), 0)</f>
        <v>0</v>
      </c>
      <c r="L409">
        <f t="shared" si="13"/>
        <v>1</v>
      </c>
      <c r="M409" t="s">
        <v>25</v>
      </c>
      <c r="O409" s="5">
        <f>IF(P409&lt;&gt;"", VLOOKUP(P409, lookup!$A:$B, 2, FALSE), 0)</f>
        <v>2</v>
      </c>
      <c r="P409" t="s">
        <v>29</v>
      </c>
      <c r="Q409" t="s">
        <v>50</v>
      </c>
      <c r="R409" t="s">
        <v>30</v>
      </c>
      <c r="T409" t="s">
        <v>31</v>
      </c>
      <c r="V409" t="s">
        <v>79</v>
      </c>
      <c r="W409" t="s">
        <v>77</v>
      </c>
      <c r="X409" t="s">
        <v>34</v>
      </c>
    </row>
    <row r="410" spans="1:24" x14ac:dyDescent="0.25">
      <c r="A410">
        <v>510</v>
      </c>
      <c r="B410" t="s">
        <v>496</v>
      </c>
      <c r="C410" t="s">
        <v>21</v>
      </c>
      <c r="D410">
        <f t="shared" si="12"/>
        <v>55</v>
      </c>
      <c r="E410" t="s">
        <v>36</v>
      </c>
      <c r="F410" t="s">
        <v>65</v>
      </c>
      <c r="G410" t="s">
        <v>24</v>
      </c>
      <c r="H410" t="s">
        <v>25</v>
      </c>
      <c r="I410">
        <f>IF(J410&lt;&gt;"", VLOOKUP(J410, lookup!$A:$B, 2, FALSE), 0)</f>
        <v>5</v>
      </c>
      <c r="J410" t="s">
        <v>38</v>
      </c>
      <c r="K410" t="s">
        <v>39</v>
      </c>
      <c r="L410">
        <f t="shared" si="13"/>
        <v>0</v>
      </c>
      <c r="M410" t="s">
        <v>50</v>
      </c>
      <c r="O410" s="5">
        <f>IF(P410&lt;&gt;"", VLOOKUP(P410, lookup!$A:$B, 2, FALSE), 0)</f>
        <v>0</v>
      </c>
      <c r="Q410" t="s">
        <v>25</v>
      </c>
      <c r="R410" t="s">
        <v>30</v>
      </c>
      <c r="T410" t="s">
        <v>31</v>
      </c>
      <c r="V410" t="s">
        <v>72</v>
      </c>
      <c r="W410" t="s">
        <v>73</v>
      </c>
      <c r="X410" t="s">
        <v>34</v>
      </c>
    </row>
    <row r="411" spans="1:24" x14ac:dyDescent="0.25">
      <c r="A411">
        <v>511</v>
      </c>
      <c r="B411" t="s">
        <v>497</v>
      </c>
      <c r="C411" t="s">
        <v>21</v>
      </c>
      <c r="D411">
        <f t="shared" si="12"/>
        <v>55</v>
      </c>
      <c r="E411" t="s">
        <v>36</v>
      </c>
      <c r="F411" t="s">
        <v>65</v>
      </c>
      <c r="G411" t="s">
        <v>37</v>
      </c>
      <c r="H411" t="s">
        <v>50</v>
      </c>
      <c r="I411">
        <f>IF(J411&lt;&gt;"", VLOOKUP(J411, lookup!$A:$B, 2, FALSE), 0)</f>
        <v>0</v>
      </c>
      <c r="L411">
        <f t="shared" si="13"/>
        <v>0</v>
      </c>
      <c r="M411" t="s">
        <v>50</v>
      </c>
      <c r="O411" s="5">
        <f>IF(P411&lt;&gt;"", VLOOKUP(P411, lookup!$A:$B, 2, FALSE), 0)</f>
        <v>0</v>
      </c>
      <c r="Q411" t="s">
        <v>50</v>
      </c>
      <c r="R411" t="s">
        <v>30</v>
      </c>
      <c r="T411" t="s">
        <v>71</v>
      </c>
      <c r="V411" t="s">
        <v>79</v>
      </c>
      <c r="W411" t="s">
        <v>77</v>
      </c>
      <c r="X411" t="s">
        <v>74</v>
      </c>
    </row>
    <row r="412" spans="1:24" x14ac:dyDescent="0.25">
      <c r="A412">
        <v>512</v>
      </c>
      <c r="B412" t="s">
        <v>498</v>
      </c>
      <c r="C412" t="s">
        <v>21</v>
      </c>
      <c r="D412">
        <f t="shared" si="12"/>
        <v>45</v>
      </c>
      <c r="E412" t="s">
        <v>22</v>
      </c>
      <c r="F412" t="s">
        <v>65</v>
      </c>
      <c r="G412" t="s">
        <v>37</v>
      </c>
      <c r="H412" t="s">
        <v>25</v>
      </c>
      <c r="I412">
        <f>IF(J412&lt;&gt;"", VLOOKUP(J412, lookup!$A:$B, 2, FALSE), 0)</f>
        <v>1</v>
      </c>
      <c r="J412" t="s">
        <v>40</v>
      </c>
      <c r="K412" t="s">
        <v>27</v>
      </c>
      <c r="L412">
        <f t="shared" si="13"/>
        <v>0</v>
      </c>
      <c r="M412" t="s">
        <v>50</v>
      </c>
      <c r="O412" s="5">
        <f>IF(P412&lt;&gt;"", VLOOKUP(P412, lookup!$A:$B, 2, FALSE), 0)</f>
        <v>0</v>
      </c>
      <c r="Q412" t="s">
        <v>50</v>
      </c>
      <c r="R412" t="s">
        <v>30</v>
      </c>
      <c r="T412" t="s">
        <v>71</v>
      </c>
      <c r="V412" t="s">
        <v>72</v>
      </c>
      <c r="W412" t="s">
        <v>57</v>
      </c>
      <c r="X412" t="s">
        <v>74</v>
      </c>
    </row>
    <row r="413" spans="1:24" x14ac:dyDescent="0.25">
      <c r="A413">
        <v>513</v>
      </c>
      <c r="B413" t="s">
        <v>499</v>
      </c>
      <c r="C413" t="s">
        <v>21</v>
      </c>
      <c r="D413">
        <f t="shared" si="12"/>
        <v>55</v>
      </c>
      <c r="E413" t="s">
        <v>36</v>
      </c>
      <c r="F413" t="s">
        <v>65</v>
      </c>
      <c r="G413" t="s">
        <v>24</v>
      </c>
      <c r="H413" t="s">
        <v>50</v>
      </c>
      <c r="I413">
        <f>IF(J413&lt;&gt;"", VLOOKUP(J413, lookup!$A:$B, 2, FALSE), 0)</f>
        <v>0</v>
      </c>
      <c r="L413">
        <f t="shared" si="13"/>
        <v>0</v>
      </c>
      <c r="M413" t="s">
        <v>50</v>
      </c>
      <c r="O413" s="5">
        <f>IF(P413&lt;&gt;"", VLOOKUP(P413, lookup!$A:$B, 2, FALSE), 0)</f>
        <v>0</v>
      </c>
      <c r="Q413" t="s">
        <v>50</v>
      </c>
      <c r="R413" t="s">
        <v>30</v>
      </c>
      <c r="T413" t="s">
        <v>31</v>
      </c>
      <c r="V413" t="s">
        <v>72</v>
      </c>
      <c r="W413" t="s">
        <v>77</v>
      </c>
      <c r="X413" t="s">
        <v>53</v>
      </c>
    </row>
    <row r="414" spans="1:24" x14ac:dyDescent="0.25">
      <c r="A414">
        <v>514</v>
      </c>
      <c r="B414" t="s">
        <v>500</v>
      </c>
      <c r="C414" t="s">
        <v>21</v>
      </c>
      <c r="D414">
        <f t="shared" si="12"/>
        <v>55</v>
      </c>
      <c r="E414" t="s">
        <v>36</v>
      </c>
      <c r="F414" t="s">
        <v>65</v>
      </c>
      <c r="G414" t="s">
        <v>37</v>
      </c>
      <c r="H414" t="s">
        <v>50</v>
      </c>
      <c r="I414">
        <f>IF(J414&lt;&gt;"", VLOOKUP(J414, lookup!$A:$B, 2, FALSE), 0)</f>
        <v>0</v>
      </c>
      <c r="L414">
        <f t="shared" si="13"/>
        <v>1</v>
      </c>
      <c r="M414" t="s">
        <v>25</v>
      </c>
      <c r="O414" s="5">
        <f>IF(P414&lt;&gt;"", VLOOKUP(P414, lookup!$A:$B, 2, FALSE), 0)</f>
        <v>1</v>
      </c>
      <c r="P414" t="s">
        <v>40</v>
      </c>
      <c r="Q414" t="s">
        <v>50</v>
      </c>
      <c r="R414" t="s">
        <v>30</v>
      </c>
      <c r="T414" t="s">
        <v>71</v>
      </c>
      <c r="V414" t="s">
        <v>79</v>
      </c>
      <c r="W414" t="s">
        <v>42</v>
      </c>
      <c r="X414" t="s">
        <v>53</v>
      </c>
    </row>
    <row r="415" spans="1:24" x14ac:dyDescent="0.25">
      <c r="A415">
        <v>515</v>
      </c>
      <c r="B415" t="s">
        <v>501</v>
      </c>
      <c r="C415" t="s">
        <v>21</v>
      </c>
      <c r="D415">
        <f t="shared" si="12"/>
        <v>45</v>
      </c>
      <c r="E415" t="s">
        <v>22</v>
      </c>
      <c r="F415" t="s">
        <v>65</v>
      </c>
      <c r="G415" t="s">
        <v>24</v>
      </c>
      <c r="H415" t="s">
        <v>25</v>
      </c>
      <c r="I415">
        <f>IF(J415&lt;&gt;"", VLOOKUP(J415, lookup!$A:$B, 2, FALSE), 0)</f>
        <v>4</v>
      </c>
      <c r="J415" t="s">
        <v>49</v>
      </c>
      <c r="K415" t="s">
        <v>39</v>
      </c>
      <c r="L415">
        <f t="shared" si="13"/>
        <v>0</v>
      </c>
      <c r="M415" t="s">
        <v>50</v>
      </c>
      <c r="O415" s="5">
        <f>IF(P415&lt;&gt;"", VLOOKUP(P415, lookup!$A:$B, 2, FALSE), 0)</f>
        <v>0</v>
      </c>
      <c r="Q415" t="s">
        <v>25</v>
      </c>
      <c r="R415" t="s">
        <v>30</v>
      </c>
      <c r="T415" t="s">
        <v>76</v>
      </c>
      <c r="V415" t="s">
        <v>32</v>
      </c>
      <c r="W415" t="s">
        <v>62</v>
      </c>
      <c r="X415" t="s">
        <v>53</v>
      </c>
    </row>
    <row r="416" spans="1:24" x14ac:dyDescent="0.25">
      <c r="A416">
        <v>516</v>
      </c>
      <c r="B416" t="s">
        <v>502</v>
      </c>
      <c r="C416" t="s">
        <v>21</v>
      </c>
      <c r="D416">
        <f t="shared" si="12"/>
        <v>55</v>
      </c>
      <c r="E416" t="s">
        <v>36</v>
      </c>
      <c r="F416" t="s">
        <v>65</v>
      </c>
      <c r="G416" t="s">
        <v>83</v>
      </c>
      <c r="H416" t="s">
        <v>25</v>
      </c>
      <c r="I416">
        <f>IF(J416&lt;&gt;"", VLOOKUP(J416, lookup!$A:$B, 2, FALSE), 0)</f>
        <v>5</v>
      </c>
      <c r="J416" t="s">
        <v>38</v>
      </c>
      <c r="K416" t="s">
        <v>55</v>
      </c>
      <c r="L416">
        <f t="shared" si="13"/>
        <v>0</v>
      </c>
      <c r="M416" t="s">
        <v>50</v>
      </c>
      <c r="O416" s="5">
        <f>IF(P416&lt;&gt;"", VLOOKUP(P416, lookup!$A:$B, 2, FALSE), 0)</f>
        <v>0</v>
      </c>
      <c r="Q416" t="s">
        <v>25</v>
      </c>
      <c r="R416" t="s">
        <v>30</v>
      </c>
      <c r="T416" t="s">
        <v>31</v>
      </c>
      <c r="V416" t="s">
        <v>72</v>
      </c>
      <c r="W416" t="s">
        <v>73</v>
      </c>
      <c r="X416" t="s">
        <v>53</v>
      </c>
    </row>
    <row r="417" spans="1:24" x14ac:dyDescent="0.25">
      <c r="A417">
        <v>517</v>
      </c>
      <c r="B417" t="s">
        <v>503</v>
      </c>
      <c r="C417" t="s">
        <v>21</v>
      </c>
      <c r="D417">
        <f t="shared" si="12"/>
        <v>55</v>
      </c>
      <c r="E417" t="s">
        <v>36</v>
      </c>
      <c r="F417" t="s">
        <v>65</v>
      </c>
      <c r="G417" t="s">
        <v>48</v>
      </c>
      <c r="H417" t="s">
        <v>25</v>
      </c>
      <c r="I417">
        <f>IF(J417&lt;&gt;"", VLOOKUP(J417, lookup!$A:$B, 2, FALSE), 0)</f>
        <v>4</v>
      </c>
      <c r="J417" t="s">
        <v>49</v>
      </c>
      <c r="K417" t="s">
        <v>55</v>
      </c>
      <c r="L417">
        <f t="shared" si="13"/>
        <v>0</v>
      </c>
      <c r="M417" t="s">
        <v>50</v>
      </c>
      <c r="O417" s="5">
        <f>IF(P417&lt;&gt;"", VLOOKUP(P417, lookup!$A:$B, 2, FALSE), 0)</f>
        <v>0</v>
      </c>
      <c r="Q417" t="s">
        <v>25</v>
      </c>
      <c r="R417" t="s">
        <v>30</v>
      </c>
      <c r="T417" t="s">
        <v>31</v>
      </c>
      <c r="V417" t="s">
        <v>91</v>
      </c>
      <c r="W417" t="s">
        <v>73</v>
      </c>
      <c r="X417" t="s">
        <v>74</v>
      </c>
    </row>
    <row r="418" spans="1:24" x14ac:dyDescent="0.25">
      <c r="A418">
        <v>518</v>
      </c>
      <c r="B418" t="s">
        <v>504</v>
      </c>
      <c r="C418" t="s">
        <v>21</v>
      </c>
      <c r="D418">
        <f t="shared" si="12"/>
        <v>45</v>
      </c>
      <c r="E418" t="s">
        <v>22</v>
      </c>
      <c r="F418" t="s">
        <v>65</v>
      </c>
      <c r="G418" t="s">
        <v>37</v>
      </c>
      <c r="H418" t="s">
        <v>50</v>
      </c>
      <c r="I418">
        <f>IF(J418&lt;&gt;"", VLOOKUP(J418, lookup!$A:$B, 2, FALSE), 0)</f>
        <v>0</v>
      </c>
      <c r="L418">
        <f t="shared" si="13"/>
        <v>0</v>
      </c>
      <c r="M418" t="s">
        <v>50</v>
      </c>
      <c r="O418" s="5">
        <f>IF(P418&lt;&gt;"", VLOOKUP(P418, lookup!$A:$B, 2, FALSE), 0)</f>
        <v>0</v>
      </c>
      <c r="Q418" t="s">
        <v>50</v>
      </c>
      <c r="R418" t="s">
        <v>30</v>
      </c>
      <c r="T418" t="s">
        <v>31</v>
      </c>
      <c r="V418" t="s">
        <v>72</v>
      </c>
      <c r="W418" t="s">
        <v>45</v>
      </c>
      <c r="X418" t="s">
        <v>34</v>
      </c>
    </row>
    <row r="419" spans="1:24" x14ac:dyDescent="0.25">
      <c r="A419">
        <v>519</v>
      </c>
      <c r="B419" t="s">
        <v>505</v>
      </c>
      <c r="C419" t="s">
        <v>21</v>
      </c>
      <c r="D419">
        <f t="shared" si="12"/>
        <v>55</v>
      </c>
      <c r="E419" t="s">
        <v>36</v>
      </c>
      <c r="F419" t="s">
        <v>65</v>
      </c>
      <c r="G419" t="s">
        <v>24</v>
      </c>
      <c r="H419" t="s">
        <v>25</v>
      </c>
      <c r="I419">
        <f>IF(J419&lt;&gt;"", VLOOKUP(J419, lookup!$A:$B, 2, FALSE), 0)</f>
        <v>5</v>
      </c>
      <c r="J419" t="s">
        <v>38</v>
      </c>
      <c r="K419" t="s">
        <v>39</v>
      </c>
      <c r="L419">
        <f t="shared" si="13"/>
        <v>0</v>
      </c>
      <c r="M419" t="s">
        <v>50</v>
      </c>
      <c r="O419" s="5">
        <f>IF(P419&lt;&gt;"", VLOOKUP(P419, lookup!$A:$B, 2, FALSE), 0)</f>
        <v>0</v>
      </c>
      <c r="Q419" t="s">
        <v>25</v>
      </c>
      <c r="R419" t="s">
        <v>30</v>
      </c>
      <c r="T419" t="s">
        <v>31</v>
      </c>
      <c r="V419" t="s">
        <v>44</v>
      </c>
      <c r="W419" t="s">
        <v>62</v>
      </c>
      <c r="X419" t="s">
        <v>53</v>
      </c>
    </row>
    <row r="420" spans="1:24" x14ac:dyDescent="0.25">
      <c r="A420">
        <v>520</v>
      </c>
      <c r="B420" t="s">
        <v>506</v>
      </c>
      <c r="C420" t="s">
        <v>21</v>
      </c>
      <c r="D420">
        <f t="shared" si="12"/>
        <v>55</v>
      </c>
      <c r="E420" t="s">
        <v>36</v>
      </c>
      <c r="F420" t="s">
        <v>65</v>
      </c>
      <c r="G420" t="s">
        <v>83</v>
      </c>
      <c r="H420" t="s">
        <v>25</v>
      </c>
      <c r="I420">
        <f>IF(J420&lt;&gt;"", VLOOKUP(J420, lookup!$A:$B, 2, FALSE), 0)</f>
        <v>3</v>
      </c>
      <c r="J420" t="s">
        <v>26</v>
      </c>
      <c r="K420" t="s">
        <v>39</v>
      </c>
      <c r="L420">
        <f t="shared" si="13"/>
        <v>1</v>
      </c>
      <c r="M420" t="s">
        <v>25</v>
      </c>
      <c r="N420" t="s">
        <v>119</v>
      </c>
      <c r="O420" s="5">
        <f>IF(P420&lt;&gt;"", VLOOKUP(P420, lookup!$A:$B, 2, FALSE), 0)</f>
        <v>4</v>
      </c>
      <c r="P420" t="s">
        <v>411</v>
      </c>
      <c r="Q420" t="s">
        <v>50</v>
      </c>
      <c r="R420" t="s">
        <v>30</v>
      </c>
      <c r="T420" t="s">
        <v>52</v>
      </c>
      <c r="V420" t="s">
        <v>44</v>
      </c>
      <c r="W420" t="s">
        <v>42</v>
      </c>
      <c r="X420" t="s">
        <v>46</v>
      </c>
    </row>
    <row r="421" spans="1:24" x14ac:dyDescent="0.25">
      <c r="A421">
        <v>521</v>
      </c>
      <c r="B421" t="s">
        <v>507</v>
      </c>
      <c r="C421" t="s">
        <v>21</v>
      </c>
      <c r="D421">
        <f t="shared" si="12"/>
        <v>55</v>
      </c>
      <c r="E421" t="s">
        <v>36</v>
      </c>
      <c r="F421" t="s">
        <v>65</v>
      </c>
      <c r="G421" t="s">
        <v>37</v>
      </c>
      <c r="H421" t="s">
        <v>50</v>
      </c>
      <c r="I421">
        <f>IF(J421&lt;&gt;"", VLOOKUP(J421, lookup!$A:$B, 2, FALSE), 0)</f>
        <v>0</v>
      </c>
      <c r="L421">
        <f t="shared" si="13"/>
        <v>1</v>
      </c>
      <c r="M421" t="s">
        <v>25</v>
      </c>
      <c r="O421" s="5">
        <f>IF(P421&lt;&gt;"", VLOOKUP(P421, lookup!$A:$B, 2, FALSE), 0)</f>
        <v>1</v>
      </c>
      <c r="P421" t="s">
        <v>40</v>
      </c>
      <c r="Q421" t="s">
        <v>50</v>
      </c>
      <c r="R421" t="s">
        <v>30</v>
      </c>
      <c r="T421" t="s">
        <v>52</v>
      </c>
      <c r="V421" t="s">
        <v>72</v>
      </c>
      <c r="W421" t="s">
        <v>57</v>
      </c>
      <c r="X421" t="s">
        <v>74</v>
      </c>
    </row>
    <row r="422" spans="1:24" x14ac:dyDescent="0.25">
      <c r="A422">
        <v>522</v>
      </c>
      <c r="B422" t="s">
        <v>508</v>
      </c>
      <c r="C422" t="s">
        <v>21</v>
      </c>
      <c r="D422">
        <f t="shared" si="12"/>
        <v>55</v>
      </c>
      <c r="E422" t="s">
        <v>36</v>
      </c>
      <c r="F422" t="s">
        <v>65</v>
      </c>
      <c r="G422" t="s">
        <v>24</v>
      </c>
      <c r="H422" t="s">
        <v>25</v>
      </c>
      <c r="I422">
        <f>IF(J422&lt;&gt;"", VLOOKUP(J422, lookup!$A:$B, 2, FALSE), 0)</f>
        <v>3</v>
      </c>
      <c r="J422" t="s">
        <v>26</v>
      </c>
      <c r="K422" t="s">
        <v>55</v>
      </c>
      <c r="L422">
        <f t="shared" si="13"/>
        <v>0</v>
      </c>
      <c r="M422" t="s">
        <v>50</v>
      </c>
      <c r="O422" s="5">
        <f>IF(P422&lt;&gt;"", VLOOKUP(P422, lookup!$A:$B, 2, FALSE), 0)</f>
        <v>0</v>
      </c>
      <c r="Q422" t="s">
        <v>51</v>
      </c>
      <c r="R422" t="s">
        <v>30</v>
      </c>
      <c r="T422" t="s">
        <v>76</v>
      </c>
      <c r="V422" t="s">
        <v>91</v>
      </c>
      <c r="W422" t="s">
        <v>73</v>
      </c>
      <c r="X422" t="s">
        <v>74</v>
      </c>
    </row>
    <row r="423" spans="1:24" x14ac:dyDescent="0.25">
      <c r="A423">
        <v>524</v>
      </c>
      <c r="B423" t="s">
        <v>509</v>
      </c>
      <c r="C423" t="s">
        <v>21</v>
      </c>
      <c r="D423">
        <f t="shared" si="12"/>
        <v>55</v>
      </c>
      <c r="E423" t="s">
        <v>36</v>
      </c>
      <c r="F423" t="s">
        <v>65</v>
      </c>
      <c r="G423" t="s">
        <v>24</v>
      </c>
      <c r="H423" t="s">
        <v>25</v>
      </c>
      <c r="I423">
        <f>IF(J423&lt;&gt;"", VLOOKUP(J423, lookup!$A:$B, 2, FALSE), 0)</f>
        <v>4</v>
      </c>
      <c r="J423" t="s">
        <v>49</v>
      </c>
      <c r="K423" t="s">
        <v>39</v>
      </c>
      <c r="L423">
        <f t="shared" si="13"/>
        <v>1</v>
      </c>
      <c r="M423" t="s">
        <v>25</v>
      </c>
      <c r="N423" t="s">
        <v>28</v>
      </c>
      <c r="O423" s="5">
        <f>IF(P423&lt;&gt;"", VLOOKUP(P423, lookup!$A:$B, 2, FALSE), 0)</f>
        <v>2</v>
      </c>
      <c r="P423" t="s">
        <v>29</v>
      </c>
      <c r="Q423" t="s">
        <v>25</v>
      </c>
      <c r="R423" t="s">
        <v>30</v>
      </c>
      <c r="T423" t="s">
        <v>31</v>
      </c>
      <c r="V423" t="s">
        <v>44</v>
      </c>
      <c r="W423" t="s">
        <v>42</v>
      </c>
      <c r="X423" t="s">
        <v>34</v>
      </c>
    </row>
    <row r="424" spans="1:24" x14ac:dyDescent="0.25">
      <c r="A424">
        <v>526</v>
      </c>
      <c r="B424" t="s">
        <v>510</v>
      </c>
      <c r="C424" t="s">
        <v>21</v>
      </c>
      <c r="D424">
        <f t="shared" si="12"/>
        <v>45</v>
      </c>
      <c r="E424" t="s">
        <v>22</v>
      </c>
      <c r="F424" t="s">
        <v>65</v>
      </c>
      <c r="G424" t="s">
        <v>83</v>
      </c>
      <c r="H424" t="s">
        <v>50</v>
      </c>
      <c r="I424">
        <f>IF(J424&lt;&gt;"", VLOOKUP(J424, lookup!$A:$B, 2, FALSE), 0)</f>
        <v>0</v>
      </c>
      <c r="L424">
        <f t="shared" si="13"/>
        <v>1</v>
      </c>
      <c r="M424" t="s">
        <v>25</v>
      </c>
      <c r="O424" s="5">
        <f>IF(P424&lt;&gt;"", VLOOKUP(P424, lookup!$A:$B, 2, FALSE), 0)</f>
        <v>1</v>
      </c>
      <c r="P424" t="s">
        <v>40</v>
      </c>
      <c r="Q424" t="s">
        <v>50</v>
      </c>
      <c r="R424" t="s">
        <v>30</v>
      </c>
      <c r="T424" t="s">
        <v>31</v>
      </c>
      <c r="V424" t="s">
        <v>41</v>
      </c>
      <c r="W424" t="s">
        <v>33</v>
      </c>
      <c r="X424" t="s">
        <v>53</v>
      </c>
    </row>
    <row r="425" spans="1:24" x14ac:dyDescent="0.25">
      <c r="A425">
        <v>527</v>
      </c>
      <c r="B425" t="s">
        <v>511</v>
      </c>
      <c r="C425" t="s">
        <v>21</v>
      </c>
      <c r="D425">
        <f t="shared" si="12"/>
        <v>55</v>
      </c>
      <c r="E425" t="s">
        <v>36</v>
      </c>
      <c r="F425" t="s">
        <v>65</v>
      </c>
      <c r="G425" t="s">
        <v>24</v>
      </c>
      <c r="H425" t="s">
        <v>25</v>
      </c>
      <c r="I425">
        <f>IF(J425&lt;&gt;"", VLOOKUP(J425, lookup!$A:$B, 2, FALSE), 0)</f>
        <v>1</v>
      </c>
      <c r="J425" t="s">
        <v>40</v>
      </c>
      <c r="K425" t="s">
        <v>27</v>
      </c>
      <c r="L425">
        <f t="shared" si="13"/>
        <v>0</v>
      </c>
      <c r="M425" t="s">
        <v>50</v>
      </c>
      <c r="O425" s="5">
        <f>IF(P425&lt;&gt;"", VLOOKUP(P425, lookup!$A:$B, 2, FALSE), 0)</f>
        <v>0</v>
      </c>
      <c r="Q425" t="s">
        <v>50</v>
      </c>
      <c r="R425" t="s">
        <v>30</v>
      </c>
      <c r="T425" t="s">
        <v>76</v>
      </c>
      <c r="V425" t="s">
        <v>72</v>
      </c>
      <c r="W425" t="s">
        <v>73</v>
      </c>
      <c r="X425" t="s">
        <v>53</v>
      </c>
    </row>
    <row r="426" spans="1:24" x14ac:dyDescent="0.25">
      <c r="A426">
        <v>528</v>
      </c>
      <c r="B426" t="s">
        <v>512</v>
      </c>
      <c r="C426" t="s">
        <v>21</v>
      </c>
      <c r="D426">
        <f t="shared" si="12"/>
        <v>45</v>
      </c>
      <c r="E426" t="s">
        <v>22</v>
      </c>
      <c r="F426" t="s">
        <v>65</v>
      </c>
      <c r="G426" t="s">
        <v>37</v>
      </c>
      <c r="H426" t="s">
        <v>50</v>
      </c>
      <c r="I426">
        <f>IF(J426&lt;&gt;"", VLOOKUP(J426, lookup!$A:$B, 2, FALSE), 0)</f>
        <v>0</v>
      </c>
      <c r="L426">
        <f t="shared" si="13"/>
        <v>1</v>
      </c>
      <c r="M426" t="s">
        <v>25</v>
      </c>
      <c r="O426" s="5">
        <f>IF(P426&lt;&gt;"", VLOOKUP(P426, lookup!$A:$B, 2, FALSE), 0)</f>
        <v>1</v>
      </c>
      <c r="P426" t="s">
        <v>40</v>
      </c>
      <c r="Q426" t="s">
        <v>50</v>
      </c>
      <c r="R426" t="s">
        <v>138</v>
      </c>
      <c r="S426" t="s">
        <v>513</v>
      </c>
      <c r="T426" t="s">
        <v>52</v>
      </c>
      <c r="V426" t="s">
        <v>44</v>
      </c>
      <c r="W426" t="s">
        <v>57</v>
      </c>
      <c r="X426" t="s">
        <v>53</v>
      </c>
    </row>
    <row r="427" spans="1:24" x14ac:dyDescent="0.25">
      <c r="A427">
        <v>530</v>
      </c>
      <c r="B427" t="s">
        <v>514</v>
      </c>
      <c r="C427" t="s">
        <v>21</v>
      </c>
      <c r="D427">
        <f t="shared" si="12"/>
        <v>45</v>
      </c>
      <c r="E427" t="s">
        <v>22</v>
      </c>
      <c r="F427" t="s">
        <v>65</v>
      </c>
      <c r="G427" t="s">
        <v>83</v>
      </c>
      <c r="H427" t="s">
        <v>25</v>
      </c>
      <c r="I427">
        <f>IF(J427&lt;&gt;"", VLOOKUP(J427, lookup!$A:$B, 2, FALSE), 0)</f>
        <v>4</v>
      </c>
      <c r="J427" t="s">
        <v>49</v>
      </c>
      <c r="K427" t="s">
        <v>39</v>
      </c>
      <c r="L427">
        <f t="shared" si="13"/>
        <v>1</v>
      </c>
      <c r="M427" t="s">
        <v>25</v>
      </c>
      <c r="N427" t="s">
        <v>28</v>
      </c>
      <c r="O427" s="5">
        <f>IF(P427&lt;&gt;"", VLOOKUP(P427, lookup!$A:$B, 2, FALSE), 0)</f>
        <v>1</v>
      </c>
      <c r="P427" t="s">
        <v>40</v>
      </c>
      <c r="Q427" t="s">
        <v>51</v>
      </c>
      <c r="R427" t="s">
        <v>106</v>
      </c>
      <c r="T427" t="s">
        <v>31</v>
      </c>
      <c r="V427" t="s">
        <v>32</v>
      </c>
      <c r="W427" t="s">
        <v>73</v>
      </c>
      <c r="X427" t="s">
        <v>109</v>
      </c>
    </row>
    <row r="428" spans="1:24" x14ac:dyDescent="0.25">
      <c r="A428">
        <v>531</v>
      </c>
      <c r="B428" t="s">
        <v>515</v>
      </c>
      <c r="C428" t="s">
        <v>21</v>
      </c>
      <c r="D428">
        <f t="shared" si="12"/>
        <v>45</v>
      </c>
      <c r="E428" t="s">
        <v>22</v>
      </c>
      <c r="F428" t="s">
        <v>65</v>
      </c>
      <c r="G428" t="s">
        <v>48</v>
      </c>
      <c r="H428" t="s">
        <v>50</v>
      </c>
      <c r="I428">
        <f>IF(J428&lt;&gt;"", VLOOKUP(J428, lookup!$A:$B, 2, FALSE), 0)</f>
        <v>0</v>
      </c>
      <c r="L428">
        <f t="shared" si="13"/>
        <v>1</v>
      </c>
      <c r="M428" t="s">
        <v>25</v>
      </c>
      <c r="O428" s="5">
        <f>IF(P428&lt;&gt;"", VLOOKUP(P428, lookup!$A:$B, 2, FALSE), 0)</f>
        <v>2</v>
      </c>
      <c r="P428" t="s">
        <v>29</v>
      </c>
      <c r="Q428" t="s">
        <v>50</v>
      </c>
      <c r="R428" t="s">
        <v>30</v>
      </c>
      <c r="T428" t="s">
        <v>31</v>
      </c>
      <c r="V428" t="s">
        <v>41</v>
      </c>
      <c r="W428" t="s">
        <v>73</v>
      </c>
      <c r="X428" t="s">
        <v>34</v>
      </c>
    </row>
    <row r="429" spans="1:24" x14ac:dyDescent="0.25">
      <c r="A429">
        <v>532</v>
      </c>
      <c r="B429" t="s">
        <v>516</v>
      </c>
      <c r="C429" t="s">
        <v>21</v>
      </c>
      <c r="D429">
        <f t="shared" si="12"/>
        <v>45</v>
      </c>
      <c r="E429" t="s">
        <v>22</v>
      </c>
      <c r="F429" t="s">
        <v>65</v>
      </c>
      <c r="G429" t="s">
        <v>37</v>
      </c>
      <c r="H429" t="s">
        <v>25</v>
      </c>
      <c r="I429">
        <f>IF(J429&lt;&gt;"", VLOOKUP(J429, lookup!$A:$B, 2, FALSE), 0)</f>
        <v>2</v>
      </c>
      <c r="J429" t="s">
        <v>29</v>
      </c>
      <c r="K429" t="s">
        <v>39</v>
      </c>
      <c r="L429">
        <f t="shared" si="13"/>
        <v>0</v>
      </c>
      <c r="M429" t="s">
        <v>50</v>
      </c>
      <c r="O429" s="5">
        <f>IF(P429&lt;&gt;"", VLOOKUP(P429, lookup!$A:$B, 2, FALSE), 0)</f>
        <v>0</v>
      </c>
      <c r="Q429" t="s">
        <v>51</v>
      </c>
      <c r="R429" t="s">
        <v>30</v>
      </c>
      <c r="T429" t="s">
        <v>31</v>
      </c>
      <c r="V429" t="s">
        <v>44</v>
      </c>
      <c r="W429" t="s">
        <v>73</v>
      </c>
      <c r="X429" t="s">
        <v>34</v>
      </c>
    </row>
    <row r="430" spans="1:24" x14ac:dyDescent="0.25">
      <c r="A430">
        <v>534</v>
      </c>
      <c r="B430" t="s">
        <v>517</v>
      </c>
      <c r="C430" t="s">
        <v>21</v>
      </c>
      <c r="D430">
        <f t="shared" si="12"/>
        <v>45</v>
      </c>
      <c r="E430" t="s">
        <v>22</v>
      </c>
      <c r="F430" t="s">
        <v>65</v>
      </c>
      <c r="G430" t="s">
        <v>48</v>
      </c>
      <c r="H430" t="s">
        <v>50</v>
      </c>
      <c r="I430">
        <f>IF(J430&lt;&gt;"", VLOOKUP(J430, lookup!$A:$B, 2, FALSE), 0)</f>
        <v>0</v>
      </c>
      <c r="L430">
        <f t="shared" si="13"/>
        <v>0</v>
      </c>
      <c r="M430" t="s">
        <v>50</v>
      </c>
      <c r="O430" s="5">
        <f>IF(P430&lt;&gt;"", VLOOKUP(P430, lookup!$A:$B, 2, FALSE), 0)</f>
        <v>0</v>
      </c>
      <c r="Q430" t="s">
        <v>51</v>
      </c>
      <c r="R430" t="s">
        <v>30</v>
      </c>
      <c r="T430" t="s">
        <v>76</v>
      </c>
      <c r="V430" t="s">
        <v>79</v>
      </c>
      <c r="W430" t="s">
        <v>73</v>
      </c>
      <c r="X430" t="s">
        <v>74</v>
      </c>
    </row>
    <row r="431" spans="1:24" x14ac:dyDescent="0.25">
      <c r="A431">
        <v>535</v>
      </c>
      <c r="B431" t="s">
        <v>518</v>
      </c>
      <c r="C431" t="s">
        <v>21</v>
      </c>
      <c r="D431">
        <f t="shared" si="12"/>
        <v>55</v>
      </c>
      <c r="E431" t="s">
        <v>36</v>
      </c>
      <c r="F431" t="s">
        <v>65</v>
      </c>
      <c r="G431" t="s">
        <v>37</v>
      </c>
      <c r="H431" t="s">
        <v>25</v>
      </c>
      <c r="I431">
        <f>IF(J431&lt;&gt;"", VLOOKUP(J431, lookup!$A:$B, 2, FALSE), 0)</f>
        <v>3</v>
      </c>
      <c r="J431" t="s">
        <v>26</v>
      </c>
      <c r="K431" t="s">
        <v>55</v>
      </c>
      <c r="L431">
        <f t="shared" si="13"/>
        <v>1</v>
      </c>
      <c r="M431" t="s">
        <v>25</v>
      </c>
      <c r="N431" t="s">
        <v>119</v>
      </c>
      <c r="O431" s="5">
        <f>IF(P431&lt;&gt;"", VLOOKUP(P431, lookup!$A:$B, 2, FALSE), 0)</f>
        <v>2</v>
      </c>
      <c r="P431" t="s">
        <v>29</v>
      </c>
      <c r="Q431" t="s">
        <v>50</v>
      </c>
      <c r="R431" t="s">
        <v>30</v>
      </c>
      <c r="T431" t="s">
        <v>71</v>
      </c>
      <c r="V431" t="s">
        <v>72</v>
      </c>
      <c r="W431" t="s">
        <v>77</v>
      </c>
      <c r="X431" t="s">
        <v>58</v>
      </c>
    </row>
    <row r="432" spans="1:24" x14ac:dyDescent="0.25">
      <c r="A432">
        <v>536</v>
      </c>
      <c r="B432" t="s">
        <v>519</v>
      </c>
      <c r="C432" t="s">
        <v>21</v>
      </c>
      <c r="D432">
        <f t="shared" si="12"/>
        <v>55</v>
      </c>
      <c r="E432" t="s">
        <v>36</v>
      </c>
      <c r="F432" t="s">
        <v>65</v>
      </c>
      <c r="G432" t="s">
        <v>37</v>
      </c>
      <c r="H432" t="s">
        <v>50</v>
      </c>
      <c r="I432">
        <f>IF(J432&lt;&gt;"", VLOOKUP(J432, lookup!$A:$B, 2, FALSE), 0)</f>
        <v>0</v>
      </c>
      <c r="L432">
        <f t="shared" si="13"/>
        <v>0</v>
      </c>
      <c r="M432" t="s">
        <v>50</v>
      </c>
      <c r="O432" s="5">
        <f>IF(P432&lt;&gt;"", VLOOKUP(P432, lookup!$A:$B, 2, FALSE), 0)</f>
        <v>0</v>
      </c>
      <c r="Q432" t="s">
        <v>50</v>
      </c>
      <c r="R432" t="s">
        <v>30</v>
      </c>
      <c r="T432" t="s">
        <v>52</v>
      </c>
      <c r="V432" t="s">
        <v>41</v>
      </c>
      <c r="W432" t="s">
        <v>33</v>
      </c>
      <c r="X432" t="s">
        <v>74</v>
      </c>
    </row>
    <row r="433" spans="1:24" x14ac:dyDescent="0.25">
      <c r="A433">
        <v>537</v>
      </c>
      <c r="B433" t="s">
        <v>520</v>
      </c>
      <c r="C433" t="s">
        <v>21</v>
      </c>
      <c r="D433">
        <f t="shared" si="12"/>
        <v>55</v>
      </c>
      <c r="E433" t="s">
        <v>36</v>
      </c>
      <c r="F433" t="s">
        <v>65</v>
      </c>
      <c r="G433" t="s">
        <v>48</v>
      </c>
      <c r="H433" t="s">
        <v>25</v>
      </c>
      <c r="I433">
        <f>IF(J433&lt;&gt;"", VLOOKUP(J433, lookup!$A:$B, 2, FALSE), 0)</f>
        <v>3</v>
      </c>
      <c r="J433" t="s">
        <v>26</v>
      </c>
      <c r="K433" t="s">
        <v>39</v>
      </c>
      <c r="L433">
        <f t="shared" si="13"/>
        <v>0</v>
      </c>
      <c r="M433" t="s">
        <v>50</v>
      </c>
      <c r="O433" s="5">
        <f>IF(P433&lt;&gt;"", VLOOKUP(P433, lookup!$A:$B, 2, FALSE), 0)</f>
        <v>0</v>
      </c>
      <c r="Q433" t="s">
        <v>50</v>
      </c>
      <c r="R433" t="s">
        <v>30</v>
      </c>
      <c r="T433" t="s">
        <v>31</v>
      </c>
      <c r="V433" t="s">
        <v>32</v>
      </c>
      <c r="W433" t="s">
        <v>42</v>
      </c>
      <c r="X433" t="s">
        <v>58</v>
      </c>
    </row>
    <row r="434" spans="1:24" x14ac:dyDescent="0.25">
      <c r="A434">
        <v>539</v>
      </c>
      <c r="B434" t="s">
        <v>521</v>
      </c>
      <c r="C434" t="s">
        <v>21</v>
      </c>
      <c r="D434">
        <f t="shared" si="12"/>
        <v>55</v>
      </c>
      <c r="E434" t="s">
        <v>36</v>
      </c>
      <c r="F434" t="s">
        <v>65</v>
      </c>
      <c r="G434" t="s">
        <v>48</v>
      </c>
      <c r="H434" t="s">
        <v>25</v>
      </c>
      <c r="I434">
        <f>IF(J434&lt;&gt;"", VLOOKUP(J434, lookup!$A:$B, 2, FALSE), 0)</f>
        <v>3</v>
      </c>
      <c r="J434" t="s">
        <v>26</v>
      </c>
      <c r="K434" t="s">
        <v>39</v>
      </c>
      <c r="L434">
        <f t="shared" si="13"/>
        <v>0</v>
      </c>
      <c r="M434" t="s">
        <v>50</v>
      </c>
      <c r="O434" s="5">
        <f>IF(P434&lt;&gt;"", VLOOKUP(P434, lookup!$A:$B, 2, FALSE), 0)</f>
        <v>0</v>
      </c>
      <c r="Q434" t="s">
        <v>50</v>
      </c>
      <c r="R434" t="s">
        <v>30</v>
      </c>
      <c r="T434" t="s">
        <v>71</v>
      </c>
      <c r="V434" t="s">
        <v>72</v>
      </c>
      <c r="W434" t="s">
        <v>77</v>
      </c>
      <c r="X434" t="s">
        <v>53</v>
      </c>
    </row>
    <row r="435" spans="1:24" x14ac:dyDescent="0.25">
      <c r="A435">
        <v>540</v>
      </c>
      <c r="B435" t="s">
        <v>522</v>
      </c>
      <c r="C435" t="s">
        <v>21</v>
      </c>
      <c r="D435">
        <f t="shared" si="12"/>
        <v>55</v>
      </c>
      <c r="E435" t="s">
        <v>36</v>
      </c>
      <c r="F435" t="s">
        <v>65</v>
      </c>
      <c r="G435" t="s">
        <v>37</v>
      </c>
      <c r="H435" t="s">
        <v>25</v>
      </c>
      <c r="I435">
        <f>IF(J435&lt;&gt;"", VLOOKUP(J435, lookup!$A:$B, 2, FALSE), 0)</f>
        <v>1</v>
      </c>
      <c r="J435" t="s">
        <v>40</v>
      </c>
      <c r="K435" t="s">
        <v>55</v>
      </c>
      <c r="L435">
        <f t="shared" si="13"/>
        <v>1</v>
      </c>
      <c r="M435" t="s">
        <v>25</v>
      </c>
      <c r="N435" t="s">
        <v>28</v>
      </c>
      <c r="O435" s="5">
        <f>IF(P435&lt;&gt;"", VLOOKUP(P435, lookup!$A:$B, 2, FALSE), 0)</f>
        <v>2</v>
      </c>
      <c r="P435" t="s">
        <v>29</v>
      </c>
      <c r="Q435" t="s">
        <v>50</v>
      </c>
      <c r="R435" t="s">
        <v>30</v>
      </c>
      <c r="T435" t="s">
        <v>31</v>
      </c>
      <c r="V435" t="s">
        <v>32</v>
      </c>
      <c r="W435" t="s">
        <v>42</v>
      </c>
      <c r="X435" t="s">
        <v>58</v>
      </c>
    </row>
    <row r="436" spans="1:24" x14ac:dyDescent="0.25">
      <c r="A436">
        <v>541</v>
      </c>
      <c r="B436" t="s">
        <v>523</v>
      </c>
      <c r="C436" t="s">
        <v>21</v>
      </c>
      <c r="D436">
        <f t="shared" si="12"/>
        <v>45</v>
      </c>
      <c r="E436" t="s">
        <v>22</v>
      </c>
      <c r="F436" t="s">
        <v>65</v>
      </c>
      <c r="G436" t="s">
        <v>24</v>
      </c>
      <c r="H436" t="s">
        <v>50</v>
      </c>
      <c r="I436">
        <f>IF(J436&lt;&gt;"", VLOOKUP(J436, lookup!$A:$B, 2, FALSE), 0)</f>
        <v>0</v>
      </c>
      <c r="L436">
        <f t="shared" si="13"/>
        <v>0</v>
      </c>
      <c r="M436" t="s">
        <v>50</v>
      </c>
      <c r="O436" s="5">
        <f>IF(P436&lt;&gt;"", VLOOKUP(P436, lookup!$A:$B, 2, FALSE), 0)</f>
        <v>0</v>
      </c>
      <c r="Q436" t="s">
        <v>50</v>
      </c>
      <c r="R436" t="s">
        <v>30</v>
      </c>
      <c r="T436" t="s">
        <v>31</v>
      </c>
      <c r="V436" t="s">
        <v>72</v>
      </c>
      <c r="W436" t="s">
        <v>73</v>
      </c>
      <c r="X436" t="s">
        <v>58</v>
      </c>
    </row>
    <row r="437" spans="1:24" x14ac:dyDescent="0.25">
      <c r="A437">
        <v>542</v>
      </c>
      <c r="B437" t="s">
        <v>524</v>
      </c>
      <c r="C437" t="s">
        <v>21</v>
      </c>
      <c r="D437">
        <f t="shared" si="12"/>
        <v>55</v>
      </c>
      <c r="E437" t="s">
        <v>36</v>
      </c>
      <c r="F437" t="s">
        <v>65</v>
      </c>
      <c r="G437" t="s">
        <v>37</v>
      </c>
      <c r="H437" t="s">
        <v>25</v>
      </c>
      <c r="I437">
        <f>IF(J437&lt;&gt;"", VLOOKUP(J437, lookup!$A:$B, 2, FALSE), 0)</f>
        <v>4</v>
      </c>
      <c r="J437" t="s">
        <v>49</v>
      </c>
      <c r="K437" t="s">
        <v>39</v>
      </c>
      <c r="L437">
        <f t="shared" si="13"/>
        <v>1</v>
      </c>
      <c r="M437" t="s">
        <v>25</v>
      </c>
      <c r="N437" t="s">
        <v>28</v>
      </c>
      <c r="O437" s="5">
        <f>IF(P437&lt;&gt;"", VLOOKUP(P437, lookup!$A:$B, 2, FALSE), 0)</f>
        <v>1</v>
      </c>
      <c r="P437" t="s">
        <v>40</v>
      </c>
      <c r="Q437" t="s">
        <v>25</v>
      </c>
      <c r="R437" t="s">
        <v>30</v>
      </c>
      <c r="T437" t="s">
        <v>31</v>
      </c>
      <c r="V437" t="s">
        <v>72</v>
      </c>
      <c r="W437" t="s">
        <v>73</v>
      </c>
      <c r="X437" t="s">
        <v>34</v>
      </c>
    </row>
    <row r="438" spans="1:24" x14ac:dyDescent="0.25">
      <c r="A438">
        <v>543</v>
      </c>
      <c r="B438" t="s">
        <v>525</v>
      </c>
      <c r="C438" t="s">
        <v>21</v>
      </c>
      <c r="D438">
        <f t="shared" si="12"/>
        <v>45</v>
      </c>
      <c r="E438" t="s">
        <v>22</v>
      </c>
      <c r="F438" t="s">
        <v>65</v>
      </c>
      <c r="G438" t="s">
        <v>24</v>
      </c>
      <c r="H438" t="s">
        <v>25</v>
      </c>
      <c r="I438">
        <f>IF(J438&lt;&gt;"", VLOOKUP(J438, lookup!$A:$B, 2, FALSE), 0)</f>
        <v>2</v>
      </c>
      <c r="J438" t="s">
        <v>29</v>
      </c>
      <c r="K438" t="s">
        <v>39</v>
      </c>
      <c r="L438">
        <f t="shared" si="13"/>
        <v>0</v>
      </c>
      <c r="M438" t="s">
        <v>50</v>
      </c>
      <c r="O438" s="5">
        <f>IF(P438&lt;&gt;"", VLOOKUP(P438, lookup!$A:$B, 2, FALSE), 0)</f>
        <v>0</v>
      </c>
      <c r="Q438" t="s">
        <v>51</v>
      </c>
      <c r="R438" t="s">
        <v>30</v>
      </c>
      <c r="T438" t="s">
        <v>76</v>
      </c>
      <c r="V438" t="s">
        <v>72</v>
      </c>
      <c r="W438" t="s">
        <v>73</v>
      </c>
      <c r="X438" t="s">
        <v>34</v>
      </c>
    </row>
    <row r="439" spans="1:24" x14ac:dyDescent="0.25">
      <c r="A439">
        <v>544</v>
      </c>
      <c r="B439" t="s">
        <v>526</v>
      </c>
      <c r="C439" t="s">
        <v>21</v>
      </c>
      <c r="D439">
        <f t="shared" si="12"/>
        <v>55</v>
      </c>
      <c r="E439" t="s">
        <v>36</v>
      </c>
      <c r="F439" t="s">
        <v>65</v>
      </c>
      <c r="G439" t="s">
        <v>83</v>
      </c>
      <c r="H439" t="s">
        <v>25</v>
      </c>
      <c r="I439">
        <f>IF(J439&lt;&gt;"", VLOOKUP(J439, lookup!$A:$B, 2, FALSE), 0)</f>
        <v>2</v>
      </c>
      <c r="J439" t="s">
        <v>29</v>
      </c>
      <c r="K439" t="s">
        <v>39</v>
      </c>
      <c r="L439">
        <f t="shared" si="13"/>
        <v>0</v>
      </c>
      <c r="M439" t="s">
        <v>50</v>
      </c>
      <c r="O439" s="5">
        <f>IF(P439&lt;&gt;"", VLOOKUP(P439, lookup!$A:$B, 2, FALSE), 0)</f>
        <v>0</v>
      </c>
      <c r="Q439" t="s">
        <v>51</v>
      </c>
      <c r="R439" t="s">
        <v>30</v>
      </c>
      <c r="T439" t="s">
        <v>52</v>
      </c>
      <c r="V439" t="s">
        <v>44</v>
      </c>
      <c r="W439" t="s">
        <v>73</v>
      </c>
      <c r="X439" t="s">
        <v>34</v>
      </c>
    </row>
    <row r="440" spans="1:24" x14ac:dyDescent="0.25">
      <c r="A440">
        <v>548</v>
      </c>
      <c r="B440" t="s">
        <v>527</v>
      </c>
      <c r="C440" t="s">
        <v>21</v>
      </c>
      <c r="D440">
        <f t="shared" si="12"/>
        <v>45</v>
      </c>
      <c r="E440" t="s">
        <v>22</v>
      </c>
      <c r="F440" t="s">
        <v>65</v>
      </c>
      <c r="G440" t="s">
        <v>83</v>
      </c>
      <c r="H440" t="s">
        <v>50</v>
      </c>
      <c r="I440">
        <f>IF(J440&lt;&gt;"", VLOOKUP(J440, lookup!$A:$B, 2, FALSE), 0)</f>
        <v>0</v>
      </c>
      <c r="L440">
        <f t="shared" si="13"/>
        <v>0</v>
      </c>
      <c r="M440" t="s">
        <v>50</v>
      </c>
      <c r="O440" s="5">
        <f>IF(P440&lt;&gt;"", VLOOKUP(P440, lookup!$A:$B, 2, FALSE), 0)</f>
        <v>0</v>
      </c>
      <c r="Q440" t="s">
        <v>50</v>
      </c>
      <c r="R440" t="s">
        <v>30</v>
      </c>
      <c r="T440" t="s">
        <v>31</v>
      </c>
      <c r="V440" t="s">
        <v>79</v>
      </c>
      <c r="W440" t="s">
        <v>77</v>
      </c>
      <c r="X440" t="s">
        <v>53</v>
      </c>
    </row>
    <row r="441" spans="1:24" x14ac:dyDescent="0.25">
      <c r="A441">
        <v>549</v>
      </c>
      <c r="B441" t="s">
        <v>528</v>
      </c>
      <c r="C441" t="s">
        <v>21</v>
      </c>
      <c r="D441">
        <f t="shared" si="12"/>
        <v>55</v>
      </c>
      <c r="E441" t="s">
        <v>36</v>
      </c>
      <c r="F441" t="s">
        <v>65</v>
      </c>
      <c r="G441" t="s">
        <v>37</v>
      </c>
      <c r="H441" t="s">
        <v>25</v>
      </c>
      <c r="I441">
        <f>IF(J441&lt;&gt;"", VLOOKUP(J441, lookup!$A:$B, 2, FALSE), 0)</f>
        <v>2</v>
      </c>
      <c r="J441" t="s">
        <v>29</v>
      </c>
      <c r="K441" t="s">
        <v>39</v>
      </c>
      <c r="L441">
        <f t="shared" si="13"/>
        <v>0</v>
      </c>
      <c r="M441" t="s">
        <v>50</v>
      </c>
      <c r="O441" s="5">
        <f>IF(P441&lt;&gt;"", VLOOKUP(P441, lookup!$A:$B, 2, FALSE), 0)</f>
        <v>0</v>
      </c>
      <c r="Q441" t="s">
        <v>50</v>
      </c>
      <c r="R441" t="s">
        <v>30</v>
      </c>
      <c r="T441" t="s">
        <v>31</v>
      </c>
      <c r="V441" t="s">
        <v>72</v>
      </c>
      <c r="W441" t="s">
        <v>42</v>
      </c>
      <c r="X441" t="s">
        <v>53</v>
      </c>
    </row>
    <row r="442" spans="1:24" x14ac:dyDescent="0.25">
      <c r="A442">
        <v>550</v>
      </c>
      <c r="B442" t="s">
        <v>529</v>
      </c>
      <c r="C442" t="s">
        <v>21</v>
      </c>
      <c r="D442">
        <f t="shared" si="12"/>
        <v>55</v>
      </c>
      <c r="E442" t="s">
        <v>36</v>
      </c>
      <c r="F442" t="s">
        <v>65</v>
      </c>
      <c r="G442" t="s">
        <v>48</v>
      </c>
      <c r="H442" t="s">
        <v>50</v>
      </c>
      <c r="I442">
        <f>IF(J442&lt;&gt;"", VLOOKUP(J442, lookup!$A:$B, 2, FALSE), 0)</f>
        <v>0</v>
      </c>
      <c r="L442">
        <f t="shared" si="13"/>
        <v>0</v>
      </c>
      <c r="M442" t="s">
        <v>50</v>
      </c>
      <c r="O442" s="5">
        <f>IF(P442&lt;&gt;"", VLOOKUP(P442, lookup!$A:$B, 2, FALSE), 0)</f>
        <v>0</v>
      </c>
      <c r="Q442" t="s">
        <v>50</v>
      </c>
      <c r="R442" t="s">
        <v>30</v>
      </c>
      <c r="T442" t="s">
        <v>52</v>
      </c>
      <c r="V442" t="s">
        <v>72</v>
      </c>
      <c r="W442" t="s">
        <v>73</v>
      </c>
      <c r="X442" t="s">
        <v>46</v>
      </c>
    </row>
    <row r="443" spans="1:24" x14ac:dyDescent="0.25">
      <c r="A443">
        <v>552</v>
      </c>
      <c r="B443" t="s">
        <v>530</v>
      </c>
      <c r="C443" t="s">
        <v>21</v>
      </c>
      <c r="D443">
        <f t="shared" si="12"/>
        <v>55</v>
      </c>
      <c r="E443" t="s">
        <v>36</v>
      </c>
      <c r="F443" t="s">
        <v>65</v>
      </c>
      <c r="G443" t="s">
        <v>37</v>
      </c>
      <c r="H443" t="s">
        <v>50</v>
      </c>
      <c r="I443">
        <f>IF(J443&lt;&gt;"", VLOOKUP(J443, lookup!$A:$B, 2, FALSE), 0)</f>
        <v>0</v>
      </c>
      <c r="L443">
        <f t="shared" si="13"/>
        <v>0</v>
      </c>
      <c r="M443" t="s">
        <v>50</v>
      </c>
      <c r="O443" s="5">
        <f>IF(P443&lt;&gt;"", VLOOKUP(P443, lookup!$A:$B, 2, FALSE), 0)</f>
        <v>0</v>
      </c>
      <c r="Q443" t="s">
        <v>50</v>
      </c>
      <c r="R443" t="s">
        <v>30</v>
      </c>
      <c r="T443" t="s">
        <v>52</v>
      </c>
      <c r="V443" t="s">
        <v>79</v>
      </c>
      <c r="W443" t="s">
        <v>57</v>
      </c>
      <c r="X443" t="s">
        <v>74</v>
      </c>
    </row>
    <row r="444" spans="1:24" x14ac:dyDescent="0.25">
      <c r="A444">
        <v>553</v>
      </c>
      <c r="B444" t="s">
        <v>531</v>
      </c>
      <c r="C444" t="s">
        <v>21</v>
      </c>
      <c r="D444">
        <f t="shared" si="12"/>
        <v>55</v>
      </c>
      <c r="E444" t="s">
        <v>36</v>
      </c>
      <c r="F444" t="s">
        <v>65</v>
      </c>
      <c r="G444" t="s">
        <v>83</v>
      </c>
      <c r="H444" t="s">
        <v>25</v>
      </c>
      <c r="I444">
        <f>IF(J444&lt;&gt;"", VLOOKUP(J444, lookup!$A:$B, 2, FALSE), 0)</f>
        <v>3</v>
      </c>
      <c r="J444" t="s">
        <v>26</v>
      </c>
      <c r="K444" t="s">
        <v>39</v>
      </c>
      <c r="L444">
        <f t="shared" si="13"/>
        <v>1</v>
      </c>
      <c r="M444" t="s">
        <v>25</v>
      </c>
      <c r="N444" t="s">
        <v>28</v>
      </c>
      <c r="O444" s="5">
        <f>IF(P444&lt;&gt;"", VLOOKUP(P444, lookup!$A:$B, 2, FALSE), 0)</f>
        <v>1</v>
      </c>
      <c r="P444" t="s">
        <v>40</v>
      </c>
      <c r="Q444" t="s">
        <v>50</v>
      </c>
      <c r="R444" t="s">
        <v>30</v>
      </c>
      <c r="T444" t="s">
        <v>52</v>
      </c>
      <c r="V444" t="s">
        <v>41</v>
      </c>
      <c r="W444" t="s">
        <v>42</v>
      </c>
      <c r="X444" t="s">
        <v>53</v>
      </c>
    </row>
    <row r="445" spans="1:24" x14ac:dyDescent="0.25">
      <c r="A445">
        <v>554</v>
      </c>
      <c r="B445" t="s">
        <v>532</v>
      </c>
      <c r="C445" t="s">
        <v>21</v>
      </c>
      <c r="D445">
        <f t="shared" si="12"/>
        <v>55</v>
      </c>
      <c r="E445" t="s">
        <v>36</v>
      </c>
      <c r="F445" t="s">
        <v>65</v>
      </c>
      <c r="G445" t="s">
        <v>48</v>
      </c>
      <c r="H445" t="s">
        <v>25</v>
      </c>
      <c r="I445">
        <f>IF(J445&lt;&gt;"", VLOOKUP(J445, lookup!$A:$B, 2, FALSE), 0)</f>
        <v>5</v>
      </c>
      <c r="J445" t="s">
        <v>38</v>
      </c>
      <c r="K445" t="s">
        <v>39</v>
      </c>
      <c r="L445">
        <f t="shared" si="13"/>
        <v>0</v>
      </c>
      <c r="M445" t="s">
        <v>50</v>
      </c>
      <c r="O445" s="5">
        <f>IF(P445&lt;&gt;"", VLOOKUP(P445, lookup!$A:$B, 2, FALSE), 0)</f>
        <v>0</v>
      </c>
      <c r="Q445" t="s">
        <v>25</v>
      </c>
      <c r="R445" t="s">
        <v>30</v>
      </c>
      <c r="T445" t="s">
        <v>76</v>
      </c>
      <c r="V445" t="s">
        <v>41</v>
      </c>
      <c r="W445" t="s">
        <v>73</v>
      </c>
      <c r="X445" t="s">
        <v>74</v>
      </c>
    </row>
    <row r="446" spans="1:24" x14ac:dyDescent="0.25">
      <c r="A446">
        <v>557</v>
      </c>
      <c r="B446" t="s">
        <v>533</v>
      </c>
      <c r="C446" t="s">
        <v>21</v>
      </c>
      <c r="D446">
        <f t="shared" si="12"/>
        <v>55</v>
      </c>
      <c r="E446" t="s">
        <v>36</v>
      </c>
      <c r="F446" t="s">
        <v>65</v>
      </c>
      <c r="G446" t="s">
        <v>37</v>
      </c>
      <c r="H446" t="s">
        <v>50</v>
      </c>
      <c r="I446">
        <f>IF(J446&lt;&gt;"", VLOOKUP(J446, lookup!$A:$B, 2, FALSE), 0)</f>
        <v>0</v>
      </c>
      <c r="L446">
        <f t="shared" si="13"/>
        <v>0</v>
      </c>
      <c r="M446" t="s">
        <v>50</v>
      </c>
      <c r="O446" s="5">
        <f>IF(P446&lt;&gt;"", VLOOKUP(P446, lookup!$A:$B, 2, FALSE), 0)</f>
        <v>0</v>
      </c>
      <c r="Q446" t="s">
        <v>50</v>
      </c>
      <c r="R446" t="s">
        <v>30</v>
      </c>
      <c r="T446" t="s">
        <v>71</v>
      </c>
      <c r="V446" t="s">
        <v>72</v>
      </c>
      <c r="W446" t="s">
        <v>73</v>
      </c>
      <c r="X446" t="s">
        <v>74</v>
      </c>
    </row>
    <row r="447" spans="1:24" x14ac:dyDescent="0.25">
      <c r="A447">
        <v>566</v>
      </c>
      <c r="B447" t="s">
        <v>534</v>
      </c>
      <c r="C447" t="s">
        <v>21</v>
      </c>
      <c r="D447">
        <f t="shared" si="12"/>
        <v>45</v>
      </c>
      <c r="E447" t="s">
        <v>22</v>
      </c>
      <c r="F447" t="s">
        <v>65</v>
      </c>
      <c r="G447" t="s">
        <v>37</v>
      </c>
      <c r="H447" t="s">
        <v>25</v>
      </c>
      <c r="I447">
        <f>IF(J447&lt;&gt;"", VLOOKUP(J447, lookup!$A:$B, 2, FALSE), 0)</f>
        <v>2</v>
      </c>
      <c r="J447" t="s">
        <v>29</v>
      </c>
      <c r="K447" t="s">
        <v>55</v>
      </c>
      <c r="L447">
        <f t="shared" si="13"/>
        <v>1</v>
      </c>
      <c r="M447" t="s">
        <v>25</v>
      </c>
      <c r="N447" t="s">
        <v>28</v>
      </c>
      <c r="O447" s="5">
        <f>IF(P447&lt;&gt;"", VLOOKUP(P447, lookup!$A:$B, 2, FALSE), 0)</f>
        <v>1</v>
      </c>
      <c r="P447" t="s">
        <v>40</v>
      </c>
      <c r="Q447" t="s">
        <v>50</v>
      </c>
      <c r="R447" t="s">
        <v>30</v>
      </c>
      <c r="T447" t="s">
        <v>31</v>
      </c>
      <c r="V447" t="s">
        <v>44</v>
      </c>
      <c r="W447" t="s">
        <v>77</v>
      </c>
      <c r="X447" t="s">
        <v>46</v>
      </c>
    </row>
    <row r="448" spans="1:24" x14ac:dyDescent="0.25">
      <c r="A448">
        <v>567</v>
      </c>
      <c r="B448" t="s">
        <v>535</v>
      </c>
      <c r="C448" t="s">
        <v>21</v>
      </c>
      <c r="D448">
        <f t="shared" si="12"/>
        <v>45</v>
      </c>
      <c r="E448" t="s">
        <v>22</v>
      </c>
      <c r="F448" t="s">
        <v>65</v>
      </c>
      <c r="G448" t="s">
        <v>37</v>
      </c>
      <c r="H448" t="s">
        <v>25</v>
      </c>
      <c r="I448">
        <f>IF(J448&lt;&gt;"", VLOOKUP(J448, lookup!$A:$B, 2, FALSE), 0)</f>
        <v>3</v>
      </c>
      <c r="J448" t="s">
        <v>26</v>
      </c>
      <c r="K448" t="s">
        <v>55</v>
      </c>
      <c r="L448">
        <f t="shared" si="13"/>
        <v>0</v>
      </c>
      <c r="M448" t="s">
        <v>50</v>
      </c>
      <c r="O448" s="5">
        <f>IF(P448&lt;&gt;"", VLOOKUP(P448, lookup!$A:$B, 2, FALSE), 0)</f>
        <v>0</v>
      </c>
      <c r="Q448" t="s">
        <v>25</v>
      </c>
      <c r="R448" t="s">
        <v>30</v>
      </c>
      <c r="T448" t="s">
        <v>31</v>
      </c>
      <c r="V448" t="s">
        <v>41</v>
      </c>
      <c r="W448" t="s">
        <v>42</v>
      </c>
      <c r="X448" t="s">
        <v>34</v>
      </c>
    </row>
    <row r="449" spans="1:24" x14ac:dyDescent="0.25">
      <c r="A449">
        <v>569</v>
      </c>
      <c r="B449" t="s">
        <v>536</v>
      </c>
      <c r="C449" t="s">
        <v>21</v>
      </c>
      <c r="D449">
        <f t="shared" si="12"/>
        <v>45</v>
      </c>
      <c r="E449" t="s">
        <v>22</v>
      </c>
      <c r="F449" t="s">
        <v>65</v>
      </c>
      <c r="G449" t="s">
        <v>37</v>
      </c>
      <c r="H449" t="s">
        <v>25</v>
      </c>
      <c r="I449">
        <f>IF(J449&lt;&gt;"", VLOOKUP(J449, lookup!$A:$B, 2, FALSE), 0)</f>
        <v>2</v>
      </c>
      <c r="J449" t="s">
        <v>29</v>
      </c>
      <c r="K449" t="s">
        <v>39</v>
      </c>
      <c r="L449">
        <f t="shared" si="13"/>
        <v>0</v>
      </c>
      <c r="M449" t="s">
        <v>50</v>
      </c>
      <c r="O449" s="5">
        <f>IF(P449&lt;&gt;"", VLOOKUP(P449, lookup!$A:$B, 2, FALSE), 0)</f>
        <v>0</v>
      </c>
      <c r="Q449" t="s">
        <v>50</v>
      </c>
      <c r="R449" t="s">
        <v>61</v>
      </c>
      <c r="T449" t="s">
        <v>31</v>
      </c>
      <c r="V449" t="s">
        <v>41</v>
      </c>
      <c r="W449" t="s">
        <v>73</v>
      </c>
      <c r="X449" t="s">
        <v>34</v>
      </c>
    </row>
    <row r="450" spans="1:24" x14ac:dyDescent="0.25">
      <c r="A450">
        <v>570</v>
      </c>
      <c r="B450" t="s">
        <v>537</v>
      </c>
      <c r="C450" t="s">
        <v>21</v>
      </c>
      <c r="D450">
        <f t="shared" si="12"/>
        <v>45</v>
      </c>
      <c r="E450" t="s">
        <v>22</v>
      </c>
      <c r="F450" t="s">
        <v>65</v>
      </c>
      <c r="G450" t="s">
        <v>37</v>
      </c>
      <c r="H450" t="s">
        <v>25</v>
      </c>
      <c r="I450">
        <f>IF(J450&lt;&gt;"", VLOOKUP(J450, lookup!$A:$B, 2, FALSE), 0)</f>
        <v>3</v>
      </c>
      <c r="J450" t="s">
        <v>26</v>
      </c>
      <c r="K450" t="s">
        <v>39</v>
      </c>
      <c r="L450">
        <f t="shared" si="13"/>
        <v>0</v>
      </c>
      <c r="M450" t="s">
        <v>50</v>
      </c>
      <c r="O450" s="5">
        <f>IF(P450&lt;&gt;"", VLOOKUP(P450, lookup!$A:$B, 2, FALSE), 0)</f>
        <v>0</v>
      </c>
      <c r="Q450" t="s">
        <v>50</v>
      </c>
      <c r="R450" t="s">
        <v>61</v>
      </c>
      <c r="T450" t="s">
        <v>76</v>
      </c>
      <c r="V450" t="s">
        <v>41</v>
      </c>
      <c r="W450" t="s">
        <v>73</v>
      </c>
      <c r="X450" t="s">
        <v>34</v>
      </c>
    </row>
    <row r="451" spans="1:24" x14ac:dyDescent="0.25">
      <c r="A451">
        <v>571</v>
      </c>
      <c r="B451" t="s">
        <v>538</v>
      </c>
      <c r="C451" t="s">
        <v>21</v>
      </c>
      <c r="D451">
        <f t="shared" ref="D451:D501" si="14">VALUE(LEFT(E451,2))</f>
        <v>45</v>
      </c>
      <c r="E451" t="s">
        <v>22</v>
      </c>
      <c r="F451" t="s">
        <v>65</v>
      </c>
      <c r="G451" t="s">
        <v>37</v>
      </c>
      <c r="H451" t="s">
        <v>50</v>
      </c>
      <c r="I451">
        <f>IF(J451&lt;&gt;"", VLOOKUP(J451, lookup!$A:$B, 2, FALSE), 0)</f>
        <v>0</v>
      </c>
      <c r="L451">
        <f t="shared" ref="L451:L501" si="15">(M451="Yes")*1</f>
        <v>0</v>
      </c>
      <c r="M451" t="s">
        <v>50</v>
      </c>
      <c r="O451" s="5">
        <f>IF(P451&lt;&gt;"", VLOOKUP(P451, lookup!$A:$B, 2, FALSE), 0)</f>
        <v>0</v>
      </c>
      <c r="Q451" t="s">
        <v>50</v>
      </c>
      <c r="R451" t="s">
        <v>30</v>
      </c>
      <c r="T451" t="s">
        <v>71</v>
      </c>
      <c r="V451" t="s">
        <v>72</v>
      </c>
      <c r="W451" t="s">
        <v>73</v>
      </c>
      <c r="X451" t="s">
        <v>53</v>
      </c>
    </row>
    <row r="452" spans="1:24" x14ac:dyDescent="0.25">
      <c r="A452">
        <v>572</v>
      </c>
      <c r="B452" t="s">
        <v>539</v>
      </c>
      <c r="C452" t="s">
        <v>21</v>
      </c>
      <c r="D452">
        <f t="shared" si="14"/>
        <v>45</v>
      </c>
      <c r="E452" t="s">
        <v>22</v>
      </c>
      <c r="F452" t="s">
        <v>65</v>
      </c>
      <c r="G452" t="s">
        <v>37</v>
      </c>
      <c r="H452" t="s">
        <v>25</v>
      </c>
      <c r="I452">
        <f>IF(J452&lt;&gt;"", VLOOKUP(J452, lookup!$A:$B, 2, FALSE), 0)</f>
        <v>1</v>
      </c>
      <c r="J452" t="s">
        <v>40</v>
      </c>
      <c r="K452" t="s">
        <v>39</v>
      </c>
      <c r="L452">
        <f t="shared" si="15"/>
        <v>0</v>
      </c>
      <c r="M452" t="s">
        <v>50</v>
      </c>
      <c r="O452" s="5">
        <f>IF(P452&lt;&gt;"", VLOOKUP(P452, lookup!$A:$B, 2, FALSE), 0)</f>
        <v>0</v>
      </c>
      <c r="Q452" t="s">
        <v>50</v>
      </c>
      <c r="R452" t="s">
        <v>30</v>
      </c>
      <c r="T452" t="s">
        <v>76</v>
      </c>
      <c r="V452" t="s">
        <v>72</v>
      </c>
      <c r="W452" t="s">
        <v>57</v>
      </c>
      <c r="X452" t="s">
        <v>58</v>
      </c>
    </row>
    <row r="453" spans="1:24" x14ac:dyDescent="0.25">
      <c r="A453">
        <v>573</v>
      </c>
      <c r="B453" t="s">
        <v>540</v>
      </c>
      <c r="C453" t="s">
        <v>21</v>
      </c>
      <c r="D453">
        <f t="shared" si="14"/>
        <v>45</v>
      </c>
      <c r="E453" t="s">
        <v>22</v>
      </c>
      <c r="F453" t="s">
        <v>65</v>
      </c>
      <c r="G453" t="s">
        <v>37</v>
      </c>
      <c r="H453" t="s">
        <v>50</v>
      </c>
      <c r="I453">
        <f>IF(J453&lt;&gt;"", VLOOKUP(J453, lookup!$A:$B, 2, FALSE), 0)</f>
        <v>0</v>
      </c>
      <c r="L453">
        <f t="shared" si="15"/>
        <v>0</v>
      </c>
      <c r="M453" t="s">
        <v>50</v>
      </c>
      <c r="O453" s="5">
        <f>IF(P453&lt;&gt;"", VLOOKUP(P453, lookup!$A:$B, 2, FALSE), 0)</f>
        <v>0</v>
      </c>
      <c r="Q453" t="s">
        <v>50</v>
      </c>
      <c r="R453" t="s">
        <v>30</v>
      </c>
      <c r="T453" t="s">
        <v>76</v>
      </c>
      <c r="V453" t="s">
        <v>41</v>
      </c>
      <c r="W453" t="s">
        <v>33</v>
      </c>
      <c r="X453" t="s">
        <v>74</v>
      </c>
    </row>
    <row r="454" spans="1:24" x14ac:dyDescent="0.25">
      <c r="A454">
        <v>574</v>
      </c>
      <c r="B454" t="s">
        <v>541</v>
      </c>
      <c r="C454" t="s">
        <v>21</v>
      </c>
      <c r="D454">
        <f t="shared" si="14"/>
        <v>45</v>
      </c>
      <c r="E454" t="s">
        <v>22</v>
      </c>
      <c r="F454" t="s">
        <v>65</v>
      </c>
      <c r="G454" t="s">
        <v>37</v>
      </c>
      <c r="H454" t="s">
        <v>50</v>
      </c>
      <c r="I454">
        <f>IF(J454&lt;&gt;"", VLOOKUP(J454, lookup!$A:$B, 2, FALSE), 0)</f>
        <v>0</v>
      </c>
      <c r="L454">
        <f t="shared" si="15"/>
        <v>1</v>
      </c>
      <c r="M454" t="s">
        <v>25</v>
      </c>
      <c r="O454" s="5">
        <f>IF(P454&lt;&gt;"", VLOOKUP(P454, lookup!$A:$B, 2, FALSE), 0)</f>
        <v>2</v>
      </c>
      <c r="P454" t="s">
        <v>29</v>
      </c>
      <c r="Q454" t="s">
        <v>50</v>
      </c>
      <c r="R454" t="s">
        <v>30</v>
      </c>
      <c r="T454" t="s">
        <v>31</v>
      </c>
      <c r="V454" t="s">
        <v>41</v>
      </c>
      <c r="W454" t="s">
        <v>73</v>
      </c>
      <c r="X454" t="s">
        <v>34</v>
      </c>
    </row>
    <row r="455" spans="1:24" x14ac:dyDescent="0.25">
      <c r="A455">
        <v>576</v>
      </c>
      <c r="B455" t="s">
        <v>542</v>
      </c>
      <c r="C455" t="s">
        <v>21</v>
      </c>
      <c r="D455">
        <f t="shared" si="14"/>
        <v>45</v>
      </c>
      <c r="E455" t="s">
        <v>22</v>
      </c>
      <c r="F455" t="s">
        <v>65</v>
      </c>
      <c r="G455" t="s">
        <v>37</v>
      </c>
      <c r="H455" t="s">
        <v>50</v>
      </c>
      <c r="I455">
        <f>IF(J455&lt;&gt;"", VLOOKUP(J455, lookup!$A:$B, 2, FALSE), 0)</f>
        <v>0</v>
      </c>
      <c r="L455">
        <f t="shared" si="15"/>
        <v>0</v>
      </c>
      <c r="M455" t="s">
        <v>50</v>
      </c>
      <c r="O455" s="5">
        <f>IF(P455&lt;&gt;"", VLOOKUP(P455, lookup!$A:$B, 2, FALSE), 0)</f>
        <v>0</v>
      </c>
      <c r="Q455" t="s">
        <v>50</v>
      </c>
      <c r="R455" t="s">
        <v>30</v>
      </c>
      <c r="T455" t="s">
        <v>31</v>
      </c>
      <c r="V455" t="s">
        <v>44</v>
      </c>
      <c r="W455" t="s">
        <v>77</v>
      </c>
      <c r="X455" t="s">
        <v>46</v>
      </c>
    </row>
    <row r="456" spans="1:24" x14ac:dyDescent="0.25">
      <c r="A456">
        <v>577</v>
      </c>
      <c r="B456" t="s">
        <v>543</v>
      </c>
      <c r="C456" t="s">
        <v>21</v>
      </c>
      <c r="D456">
        <f t="shared" si="14"/>
        <v>45</v>
      </c>
      <c r="E456" t="s">
        <v>22</v>
      </c>
      <c r="F456" t="s">
        <v>65</v>
      </c>
      <c r="G456" t="s">
        <v>37</v>
      </c>
      <c r="H456" t="s">
        <v>25</v>
      </c>
      <c r="I456">
        <f>IF(J456&lt;&gt;"", VLOOKUP(J456, lookup!$A:$B, 2, FALSE), 0)</f>
        <v>2</v>
      </c>
      <c r="J456" t="s">
        <v>29</v>
      </c>
      <c r="K456" t="s">
        <v>27</v>
      </c>
      <c r="L456">
        <f t="shared" si="15"/>
        <v>1</v>
      </c>
      <c r="M456" t="s">
        <v>25</v>
      </c>
      <c r="N456" t="s">
        <v>68</v>
      </c>
      <c r="O456" s="5">
        <f>IF(P456&lt;&gt;"", VLOOKUP(P456, lookup!$A:$B, 2, FALSE), 0)</f>
        <v>3</v>
      </c>
      <c r="P456" t="s">
        <v>26</v>
      </c>
      <c r="Q456" t="s">
        <v>25</v>
      </c>
      <c r="R456" t="s">
        <v>30</v>
      </c>
      <c r="T456" t="s">
        <v>76</v>
      </c>
      <c r="V456" t="s">
        <v>44</v>
      </c>
      <c r="W456" t="s">
        <v>57</v>
      </c>
      <c r="X456" t="s">
        <v>74</v>
      </c>
    </row>
    <row r="457" spans="1:24" x14ac:dyDescent="0.25">
      <c r="A457">
        <v>578</v>
      </c>
      <c r="B457" t="s">
        <v>544</v>
      </c>
      <c r="C457" t="s">
        <v>21</v>
      </c>
      <c r="D457">
        <f t="shared" si="14"/>
        <v>45</v>
      </c>
      <c r="E457" t="s">
        <v>22</v>
      </c>
      <c r="F457" t="s">
        <v>65</v>
      </c>
      <c r="G457" t="s">
        <v>24</v>
      </c>
      <c r="H457" t="s">
        <v>25</v>
      </c>
      <c r="I457">
        <f>IF(J457&lt;&gt;"", VLOOKUP(J457, lookup!$A:$B, 2, FALSE), 0)</f>
        <v>5</v>
      </c>
      <c r="J457" t="s">
        <v>38</v>
      </c>
      <c r="K457" t="s">
        <v>55</v>
      </c>
      <c r="L457">
        <f t="shared" si="15"/>
        <v>0</v>
      </c>
      <c r="M457" t="s">
        <v>50</v>
      </c>
      <c r="O457" s="5">
        <f>IF(P457&lt;&gt;"", VLOOKUP(P457, lookup!$A:$B, 2, FALSE), 0)</f>
        <v>0</v>
      </c>
      <c r="Q457" t="s">
        <v>25</v>
      </c>
      <c r="R457" t="s">
        <v>30</v>
      </c>
      <c r="T457" t="s">
        <v>52</v>
      </c>
      <c r="V457" t="s">
        <v>41</v>
      </c>
      <c r="W457" t="s">
        <v>33</v>
      </c>
      <c r="X457" t="s">
        <v>53</v>
      </c>
    </row>
    <row r="458" spans="1:24" x14ac:dyDescent="0.25">
      <c r="A458">
        <v>579</v>
      </c>
      <c r="B458" t="s">
        <v>545</v>
      </c>
      <c r="C458" t="s">
        <v>21</v>
      </c>
      <c r="D458">
        <f t="shared" si="14"/>
        <v>45</v>
      </c>
      <c r="E458" t="s">
        <v>22</v>
      </c>
      <c r="F458" t="s">
        <v>65</v>
      </c>
      <c r="G458" t="s">
        <v>48</v>
      </c>
      <c r="H458" t="s">
        <v>25</v>
      </c>
      <c r="I458">
        <f>IF(J458&lt;&gt;"", VLOOKUP(J458, lookup!$A:$B, 2, FALSE), 0)</f>
        <v>2</v>
      </c>
      <c r="J458" t="s">
        <v>29</v>
      </c>
      <c r="K458" t="s">
        <v>39</v>
      </c>
      <c r="L458">
        <f t="shared" si="15"/>
        <v>0</v>
      </c>
      <c r="M458" t="s">
        <v>50</v>
      </c>
      <c r="O458" s="5">
        <f>IF(P458&lt;&gt;"", VLOOKUP(P458, lookup!$A:$B, 2, FALSE), 0)</f>
        <v>0</v>
      </c>
      <c r="Q458" t="s">
        <v>50</v>
      </c>
      <c r="R458" t="s">
        <v>30</v>
      </c>
      <c r="T458" t="s">
        <v>31</v>
      </c>
      <c r="V458" t="s">
        <v>41</v>
      </c>
      <c r="W458" t="s">
        <v>73</v>
      </c>
      <c r="X458" t="s">
        <v>74</v>
      </c>
    </row>
    <row r="459" spans="1:24" x14ac:dyDescent="0.25">
      <c r="A459">
        <v>580</v>
      </c>
      <c r="B459" t="s">
        <v>546</v>
      </c>
      <c r="C459" t="s">
        <v>21</v>
      </c>
      <c r="D459">
        <f t="shared" si="14"/>
        <v>45</v>
      </c>
      <c r="E459" t="s">
        <v>22</v>
      </c>
      <c r="F459" t="s">
        <v>65</v>
      </c>
      <c r="G459" t="s">
        <v>24</v>
      </c>
      <c r="H459" t="s">
        <v>25</v>
      </c>
      <c r="I459">
        <f>IF(J459&lt;&gt;"", VLOOKUP(J459, lookup!$A:$B, 2, FALSE), 0)</f>
        <v>2</v>
      </c>
      <c r="J459" t="s">
        <v>29</v>
      </c>
      <c r="K459" t="s">
        <v>39</v>
      </c>
      <c r="L459">
        <f t="shared" si="15"/>
        <v>0</v>
      </c>
      <c r="M459" t="s">
        <v>50</v>
      </c>
      <c r="O459" s="5">
        <f>IF(P459&lt;&gt;"", VLOOKUP(P459, lookup!$A:$B, 2, FALSE), 0)</f>
        <v>0</v>
      </c>
      <c r="Q459" t="s">
        <v>25</v>
      </c>
      <c r="R459" t="s">
        <v>30</v>
      </c>
      <c r="T459" t="s">
        <v>31</v>
      </c>
      <c r="V459" t="s">
        <v>79</v>
      </c>
      <c r="W459" t="s">
        <v>62</v>
      </c>
      <c r="X459" t="s">
        <v>58</v>
      </c>
    </row>
    <row r="460" spans="1:24" x14ac:dyDescent="0.25">
      <c r="A460">
        <v>582</v>
      </c>
      <c r="B460" t="s">
        <v>547</v>
      </c>
      <c r="C460" t="s">
        <v>21</v>
      </c>
      <c r="D460">
        <f t="shared" si="14"/>
        <v>45</v>
      </c>
      <c r="E460" t="s">
        <v>22</v>
      </c>
      <c r="F460" t="s">
        <v>65</v>
      </c>
      <c r="G460" t="s">
        <v>37</v>
      </c>
      <c r="H460" t="s">
        <v>25</v>
      </c>
      <c r="I460">
        <f>IF(J460&lt;&gt;"", VLOOKUP(J460, lookup!$A:$B, 2, FALSE), 0)</f>
        <v>2</v>
      </c>
      <c r="J460" t="s">
        <v>29</v>
      </c>
      <c r="K460" t="s">
        <v>51</v>
      </c>
      <c r="L460">
        <f t="shared" si="15"/>
        <v>0</v>
      </c>
      <c r="M460" t="s">
        <v>50</v>
      </c>
      <c r="O460" s="5">
        <f>IF(P460&lt;&gt;"", VLOOKUP(P460, lookup!$A:$B, 2, FALSE), 0)</f>
        <v>0</v>
      </c>
      <c r="Q460" t="s">
        <v>51</v>
      </c>
      <c r="R460" t="s">
        <v>30</v>
      </c>
      <c r="T460" t="s">
        <v>52</v>
      </c>
      <c r="V460" t="s">
        <v>72</v>
      </c>
      <c r="W460" t="s">
        <v>77</v>
      </c>
      <c r="X460" t="s">
        <v>66</v>
      </c>
    </row>
    <row r="461" spans="1:24" x14ac:dyDescent="0.25">
      <c r="A461">
        <v>583</v>
      </c>
      <c r="B461" t="s">
        <v>548</v>
      </c>
      <c r="C461" t="s">
        <v>21</v>
      </c>
      <c r="D461">
        <f t="shared" si="14"/>
        <v>45</v>
      </c>
      <c r="E461" t="s">
        <v>22</v>
      </c>
      <c r="F461" t="s">
        <v>65</v>
      </c>
      <c r="G461" t="s">
        <v>48</v>
      </c>
      <c r="H461" t="s">
        <v>50</v>
      </c>
      <c r="I461">
        <f>IF(J461&lt;&gt;"", VLOOKUP(J461, lookup!$A:$B, 2, FALSE), 0)</f>
        <v>0</v>
      </c>
      <c r="L461">
        <f t="shared" si="15"/>
        <v>1</v>
      </c>
      <c r="M461" t="s">
        <v>25</v>
      </c>
      <c r="O461" s="5">
        <f>IF(P461&lt;&gt;"", VLOOKUP(P461, lookup!$A:$B, 2, FALSE), 0)</f>
        <v>2</v>
      </c>
      <c r="P461" t="s">
        <v>29</v>
      </c>
      <c r="Q461" t="s">
        <v>50</v>
      </c>
      <c r="R461" t="s">
        <v>30</v>
      </c>
      <c r="T461" t="s">
        <v>71</v>
      </c>
      <c r="V461" t="s">
        <v>41</v>
      </c>
      <c r="W461" t="s">
        <v>73</v>
      </c>
      <c r="X461" t="s">
        <v>53</v>
      </c>
    </row>
    <row r="462" spans="1:24" x14ac:dyDescent="0.25">
      <c r="A462">
        <v>585</v>
      </c>
      <c r="B462" t="s">
        <v>549</v>
      </c>
      <c r="C462" t="s">
        <v>21</v>
      </c>
      <c r="D462">
        <f t="shared" si="14"/>
        <v>45</v>
      </c>
      <c r="E462" t="s">
        <v>22</v>
      </c>
      <c r="F462" t="s">
        <v>65</v>
      </c>
      <c r="G462" t="s">
        <v>48</v>
      </c>
      <c r="H462" t="s">
        <v>50</v>
      </c>
      <c r="I462">
        <f>IF(J462&lt;&gt;"", VLOOKUP(J462, lookup!$A:$B, 2, FALSE), 0)</f>
        <v>0</v>
      </c>
      <c r="L462">
        <f t="shared" si="15"/>
        <v>1</v>
      </c>
      <c r="M462" t="s">
        <v>25</v>
      </c>
      <c r="O462" s="5">
        <f>IF(P462&lt;&gt;"", VLOOKUP(P462, lookup!$A:$B, 2, FALSE), 0)</f>
        <v>2</v>
      </c>
      <c r="P462" t="s">
        <v>29</v>
      </c>
      <c r="Q462" t="s">
        <v>50</v>
      </c>
      <c r="R462" t="s">
        <v>61</v>
      </c>
      <c r="T462" t="s">
        <v>52</v>
      </c>
      <c r="V462" t="s">
        <v>79</v>
      </c>
      <c r="W462" t="s">
        <v>73</v>
      </c>
      <c r="X462" t="s">
        <v>53</v>
      </c>
    </row>
    <row r="463" spans="1:24" x14ac:dyDescent="0.25">
      <c r="A463">
        <v>586</v>
      </c>
      <c r="B463" t="s">
        <v>550</v>
      </c>
      <c r="C463" t="s">
        <v>21</v>
      </c>
      <c r="D463">
        <f t="shared" si="14"/>
        <v>45</v>
      </c>
      <c r="E463" t="s">
        <v>22</v>
      </c>
      <c r="F463" t="s">
        <v>65</v>
      </c>
      <c r="G463" t="s">
        <v>24</v>
      </c>
      <c r="H463" t="s">
        <v>25</v>
      </c>
      <c r="I463">
        <f>IF(J463&lt;&gt;"", VLOOKUP(J463, lookup!$A:$B, 2, FALSE), 0)</f>
        <v>4</v>
      </c>
      <c r="J463" t="s">
        <v>49</v>
      </c>
      <c r="K463" t="s">
        <v>27</v>
      </c>
      <c r="L463">
        <f t="shared" si="15"/>
        <v>0</v>
      </c>
      <c r="M463" t="s">
        <v>50</v>
      </c>
      <c r="O463" s="5">
        <f>IF(P463&lt;&gt;"", VLOOKUP(P463, lookup!$A:$B, 2, FALSE), 0)</f>
        <v>0</v>
      </c>
      <c r="Q463" t="s">
        <v>25</v>
      </c>
      <c r="R463" t="s">
        <v>30</v>
      </c>
      <c r="T463" t="s">
        <v>31</v>
      </c>
      <c r="V463" t="s">
        <v>44</v>
      </c>
      <c r="W463" t="s">
        <v>62</v>
      </c>
      <c r="X463" t="s">
        <v>34</v>
      </c>
    </row>
    <row r="464" spans="1:24" x14ac:dyDescent="0.25">
      <c r="A464">
        <v>588</v>
      </c>
      <c r="B464" t="s">
        <v>551</v>
      </c>
      <c r="C464" t="s">
        <v>21</v>
      </c>
      <c r="D464">
        <f t="shared" si="14"/>
        <v>45</v>
      </c>
      <c r="E464" t="s">
        <v>22</v>
      </c>
      <c r="F464" t="s">
        <v>65</v>
      </c>
      <c r="G464" t="s">
        <v>48</v>
      </c>
      <c r="H464" t="s">
        <v>50</v>
      </c>
      <c r="I464">
        <f>IF(J464&lt;&gt;"", VLOOKUP(J464, lookup!$A:$B, 2, FALSE), 0)</f>
        <v>0</v>
      </c>
      <c r="L464">
        <f t="shared" si="15"/>
        <v>0</v>
      </c>
      <c r="M464" t="s">
        <v>50</v>
      </c>
      <c r="O464" s="5">
        <f>IF(P464&lt;&gt;"", VLOOKUP(P464, lookup!$A:$B, 2, FALSE), 0)</f>
        <v>0</v>
      </c>
      <c r="Q464" t="s">
        <v>51</v>
      </c>
      <c r="R464" t="s">
        <v>30</v>
      </c>
      <c r="T464" t="s">
        <v>52</v>
      </c>
      <c r="V464" t="s">
        <v>72</v>
      </c>
      <c r="W464" t="s">
        <v>73</v>
      </c>
      <c r="X464" t="s">
        <v>53</v>
      </c>
    </row>
    <row r="465" spans="1:24" x14ac:dyDescent="0.25">
      <c r="A465">
        <v>591</v>
      </c>
      <c r="B465" t="s">
        <v>552</v>
      </c>
      <c r="C465" t="s">
        <v>21</v>
      </c>
      <c r="D465">
        <f t="shared" si="14"/>
        <v>45</v>
      </c>
      <c r="E465" t="s">
        <v>22</v>
      </c>
      <c r="F465" t="s">
        <v>65</v>
      </c>
      <c r="G465" t="s">
        <v>24</v>
      </c>
      <c r="H465" t="s">
        <v>25</v>
      </c>
      <c r="I465">
        <f>IF(J465&lt;&gt;"", VLOOKUP(J465, lookup!$A:$B, 2, FALSE), 0)</f>
        <v>5</v>
      </c>
      <c r="J465" t="s">
        <v>38</v>
      </c>
      <c r="K465" t="s">
        <v>39</v>
      </c>
      <c r="L465">
        <f t="shared" si="15"/>
        <v>1</v>
      </c>
      <c r="M465" t="s">
        <v>25</v>
      </c>
      <c r="N465" t="s">
        <v>28</v>
      </c>
      <c r="O465" s="5">
        <f>IF(P465&lt;&gt;"", VLOOKUP(P465, lookup!$A:$B, 2, FALSE), 0)</f>
        <v>4</v>
      </c>
      <c r="P465" t="s">
        <v>411</v>
      </c>
      <c r="Q465" t="s">
        <v>25</v>
      </c>
      <c r="R465" t="s">
        <v>30</v>
      </c>
      <c r="T465" t="s">
        <v>76</v>
      </c>
      <c r="V465" t="s">
        <v>32</v>
      </c>
      <c r="W465" t="s">
        <v>33</v>
      </c>
      <c r="X465" t="s">
        <v>34</v>
      </c>
    </row>
    <row r="466" spans="1:24" x14ac:dyDescent="0.25">
      <c r="A466">
        <v>592</v>
      </c>
      <c r="B466" t="s">
        <v>553</v>
      </c>
      <c r="C466" t="s">
        <v>21</v>
      </c>
      <c r="D466">
        <f t="shared" si="14"/>
        <v>45</v>
      </c>
      <c r="E466" t="s">
        <v>22</v>
      </c>
      <c r="F466" t="s">
        <v>65</v>
      </c>
      <c r="G466" t="s">
        <v>48</v>
      </c>
      <c r="H466" t="s">
        <v>25</v>
      </c>
      <c r="I466">
        <f>IF(J466&lt;&gt;"", VLOOKUP(J466, lookup!$A:$B, 2, FALSE), 0)</f>
        <v>4</v>
      </c>
      <c r="J466" t="s">
        <v>49</v>
      </c>
      <c r="K466" t="s">
        <v>39</v>
      </c>
      <c r="L466">
        <f t="shared" si="15"/>
        <v>0</v>
      </c>
      <c r="M466" t="s">
        <v>50</v>
      </c>
      <c r="O466" s="5">
        <f>IF(P466&lt;&gt;"", VLOOKUP(P466, lookup!$A:$B, 2, FALSE), 0)</f>
        <v>0</v>
      </c>
      <c r="Q466" t="s">
        <v>25</v>
      </c>
      <c r="R466" t="s">
        <v>30</v>
      </c>
      <c r="T466" t="s">
        <v>76</v>
      </c>
      <c r="V466" t="s">
        <v>72</v>
      </c>
      <c r="W466" t="s">
        <v>73</v>
      </c>
      <c r="X466" t="s">
        <v>53</v>
      </c>
    </row>
    <row r="467" spans="1:24" x14ac:dyDescent="0.25">
      <c r="A467">
        <v>595</v>
      </c>
      <c r="B467" t="s">
        <v>554</v>
      </c>
      <c r="C467" t="s">
        <v>21</v>
      </c>
      <c r="D467">
        <f t="shared" si="14"/>
        <v>45</v>
      </c>
      <c r="E467" t="s">
        <v>22</v>
      </c>
      <c r="F467" t="s">
        <v>65</v>
      </c>
      <c r="G467" t="s">
        <v>24</v>
      </c>
      <c r="H467" t="s">
        <v>25</v>
      </c>
      <c r="I467">
        <f>IF(J467&lt;&gt;"", VLOOKUP(J467, lookup!$A:$B, 2, FALSE), 0)</f>
        <v>4</v>
      </c>
      <c r="J467" t="s">
        <v>49</v>
      </c>
      <c r="K467" t="s">
        <v>39</v>
      </c>
      <c r="L467">
        <f t="shared" si="15"/>
        <v>1</v>
      </c>
      <c r="M467" t="s">
        <v>25</v>
      </c>
      <c r="N467" t="s">
        <v>28</v>
      </c>
      <c r="O467" s="5">
        <f>IF(P467&lt;&gt;"", VLOOKUP(P467, lookup!$A:$B, 2, FALSE), 0)</f>
        <v>1</v>
      </c>
      <c r="P467" t="s">
        <v>40</v>
      </c>
      <c r="Q467" t="s">
        <v>25</v>
      </c>
      <c r="R467" t="s">
        <v>30</v>
      </c>
      <c r="T467" t="s">
        <v>31</v>
      </c>
      <c r="V467" t="s">
        <v>32</v>
      </c>
      <c r="W467" t="s">
        <v>77</v>
      </c>
      <c r="X467" t="s">
        <v>46</v>
      </c>
    </row>
    <row r="468" spans="1:24" x14ac:dyDescent="0.25">
      <c r="A468">
        <v>600</v>
      </c>
      <c r="B468" t="s">
        <v>555</v>
      </c>
      <c r="C468" t="s">
        <v>21</v>
      </c>
      <c r="D468">
        <f t="shared" si="14"/>
        <v>45</v>
      </c>
      <c r="E468" t="s">
        <v>22</v>
      </c>
      <c r="F468" t="s">
        <v>65</v>
      </c>
      <c r="G468" t="s">
        <v>83</v>
      </c>
      <c r="H468" t="s">
        <v>50</v>
      </c>
      <c r="I468">
        <f>IF(J468&lt;&gt;"", VLOOKUP(J468, lookup!$A:$B, 2, FALSE), 0)</f>
        <v>0</v>
      </c>
      <c r="L468">
        <f t="shared" si="15"/>
        <v>0</v>
      </c>
      <c r="M468" t="s">
        <v>50</v>
      </c>
      <c r="O468" s="5">
        <f>IF(P468&lt;&gt;"", VLOOKUP(P468, lookup!$A:$B, 2, FALSE), 0)</f>
        <v>0</v>
      </c>
      <c r="Q468" t="s">
        <v>51</v>
      </c>
      <c r="R468" t="s">
        <v>106</v>
      </c>
      <c r="T468" t="s">
        <v>76</v>
      </c>
      <c r="V468" t="s">
        <v>44</v>
      </c>
      <c r="W468" t="s">
        <v>62</v>
      </c>
      <c r="X468" t="s">
        <v>109</v>
      </c>
    </row>
    <row r="469" spans="1:24" x14ac:dyDescent="0.25">
      <c r="A469">
        <v>601</v>
      </c>
      <c r="B469" t="s">
        <v>556</v>
      </c>
      <c r="C469" t="s">
        <v>21</v>
      </c>
      <c r="D469">
        <f t="shared" si="14"/>
        <v>45</v>
      </c>
      <c r="E469" t="s">
        <v>22</v>
      </c>
      <c r="F469" t="s">
        <v>65</v>
      </c>
      <c r="G469" t="s">
        <v>24</v>
      </c>
      <c r="H469" t="s">
        <v>50</v>
      </c>
      <c r="I469">
        <f>IF(J469&lt;&gt;"", VLOOKUP(J469, lookup!$A:$B, 2, FALSE), 0)</f>
        <v>0</v>
      </c>
      <c r="L469">
        <f t="shared" si="15"/>
        <v>0</v>
      </c>
      <c r="M469" t="s">
        <v>50</v>
      </c>
      <c r="O469" s="5">
        <f>IF(P469&lt;&gt;"", VLOOKUP(P469, lookup!$A:$B, 2, FALSE), 0)</f>
        <v>0</v>
      </c>
      <c r="Q469" t="s">
        <v>50</v>
      </c>
      <c r="R469" t="s">
        <v>30</v>
      </c>
      <c r="T469" t="s">
        <v>76</v>
      </c>
      <c r="V469" t="s">
        <v>72</v>
      </c>
      <c r="W469" t="s">
        <v>73</v>
      </c>
      <c r="X469" t="s">
        <v>53</v>
      </c>
    </row>
    <row r="470" spans="1:24" x14ac:dyDescent="0.25">
      <c r="A470">
        <v>603</v>
      </c>
      <c r="B470" t="s">
        <v>557</v>
      </c>
      <c r="C470" t="s">
        <v>21</v>
      </c>
      <c r="D470">
        <f t="shared" si="14"/>
        <v>45</v>
      </c>
      <c r="E470" t="s">
        <v>22</v>
      </c>
      <c r="F470" t="s">
        <v>65</v>
      </c>
      <c r="G470" t="s">
        <v>48</v>
      </c>
      <c r="H470" t="s">
        <v>50</v>
      </c>
      <c r="I470">
        <f>IF(J470&lt;&gt;"", VLOOKUP(J470, lookup!$A:$B, 2, FALSE), 0)</f>
        <v>0</v>
      </c>
      <c r="L470">
        <f t="shared" si="15"/>
        <v>0</v>
      </c>
      <c r="M470" t="s">
        <v>50</v>
      </c>
      <c r="O470" s="5">
        <f>IF(P470&lt;&gt;"", VLOOKUP(P470, lookup!$A:$B, 2, FALSE), 0)</f>
        <v>0</v>
      </c>
      <c r="Q470" t="s">
        <v>50</v>
      </c>
      <c r="R470" t="s">
        <v>30</v>
      </c>
      <c r="T470" t="s">
        <v>52</v>
      </c>
      <c r="V470" t="s">
        <v>72</v>
      </c>
      <c r="W470" t="s">
        <v>73</v>
      </c>
      <c r="X470" t="s">
        <v>53</v>
      </c>
    </row>
    <row r="471" spans="1:24" x14ac:dyDescent="0.25">
      <c r="A471">
        <v>604</v>
      </c>
      <c r="B471" t="s">
        <v>558</v>
      </c>
      <c r="C471" t="s">
        <v>21</v>
      </c>
      <c r="D471">
        <f t="shared" si="14"/>
        <v>45</v>
      </c>
      <c r="E471" t="s">
        <v>22</v>
      </c>
      <c r="F471" t="s">
        <v>65</v>
      </c>
      <c r="G471" t="s">
        <v>24</v>
      </c>
      <c r="H471" t="s">
        <v>50</v>
      </c>
      <c r="I471">
        <f>IF(J471&lt;&gt;"", VLOOKUP(J471, lookup!$A:$B, 2, FALSE), 0)</f>
        <v>0</v>
      </c>
      <c r="L471">
        <f t="shared" si="15"/>
        <v>0</v>
      </c>
      <c r="M471" t="s">
        <v>50</v>
      </c>
      <c r="O471" s="5">
        <f>IF(P471&lt;&gt;"", VLOOKUP(P471, lookup!$A:$B, 2, FALSE), 0)</f>
        <v>0</v>
      </c>
      <c r="Q471" t="s">
        <v>50</v>
      </c>
      <c r="R471" t="s">
        <v>30</v>
      </c>
      <c r="T471" t="s">
        <v>31</v>
      </c>
      <c r="V471" t="s">
        <v>91</v>
      </c>
      <c r="W471" t="s">
        <v>42</v>
      </c>
      <c r="X471" t="s">
        <v>74</v>
      </c>
    </row>
    <row r="472" spans="1:24" x14ac:dyDescent="0.25">
      <c r="A472">
        <v>605</v>
      </c>
      <c r="B472" t="s">
        <v>559</v>
      </c>
      <c r="C472" t="s">
        <v>21</v>
      </c>
      <c r="D472">
        <f t="shared" si="14"/>
        <v>45</v>
      </c>
      <c r="E472" t="s">
        <v>22</v>
      </c>
      <c r="F472" t="s">
        <v>65</v>
      </c>
      <c r="G472" t="s">
        <v>48</v>
      </c>
      <c r="H472" t="s">
        <v>50</v>
      </c>
      <c r="I472">
        <f>IF(J472&lt;&gt;"", VLOOKUP(J472, lookup!$A:$B, 2, FALSE), 0)</f>
        <v>0</v>
      </c>
      <c r="L472">
        <f t="shared" si="15"/>
        <v>1</v>
      </c>
      <c r="M472" t="s">
        <v>25</v>
      </c>
      <c r="O472" s="5">
        <f>IF(P472&lt;&gt;"", VLOOKUP(P472, lookup!$A:$B, 2, FALSE), 0)</f>
        <v>2</v>
      </c>
      <c r="P472" t="s">
        <v>29</v>
      </c>
      <c r="Q472" t="s">
        <v>50</v>
      </c>
      <c r="R472" t="s">
        <v>30</v>
      </c>
      <c r="T472" t="s">
        <v>52</v>
      </c>
      <c r="V472" t="s">
        <v>91</v>
      </c>
      <c r="W472" t="s">
        <v>73</v>
      </c>
      <c r="X472" t="s">
        <v>74</v>
      </c>
    </row>
    <row r="473" spans="1:24" x14ac:dyDescent="0.25">
      <c r="A473">
        <v>606</v>
      </c>
      <c r="B473" t="s">
        <v>560</v>
      </c>
      <c r="C473" t="s">
        <v>21</v>
      </c>
      <c r="D473">
        <f t="shared" si="14"/>
        <v>45</v>
      </c>
      <c r="E473" t="s">
        <v>22</v>
      </c>
      <c r="F473" t="s">
        <v>65</v>
      </c>
      <c r="G473" t="s">
        <v>83</v>
      </c>
      <c r="H473" t="s">
        <v>50</v>
      </c>
      <c r="I473">
        <f>IF(J473&lt;&gt;"", VLOOKUP(J473, lookup!$A:$B, 2, FALSE), 0)</f>
        <v>0</v>
      </c>
      <c r="L473">
        <f t="shared" si="15"/>
        <v>0</v>
      </c>
      <c r="M473" t="s">
        <v>50</v>
      </c>
      <c r="O473" s="5">
        <f>IF(P473&lt;&gt;"", VLOOKUP(P473, lookup!$A:$B, 2, FALSE), 0)</f>
        <v>0</v>
      </c>
      <c r="Q473" t="s">
        <v>51</v>
      </c>
      <c r="R473" t="s">
        <v>30</v>
      </c>
      <c r="T473" t="s">
        <v>76</v>
      </c>
      <c r="V473" t="s">
        <v>72</v>
      </c>
      <c r="W473" t="s">
        <v>33</v>
      </c>
      <c r="X473" t="s">
        <v>53</v>
      </c>
    </row>
    <row r="474" spans="1:24" x14ac:dyDescent="0.25">
      <c r="A474">
        <v>608</v>
      </c>
      <c r="B474" t="s">
        <v>561</v>
      </c>
      <c r="C474" t="s">
        <v>21</v>
      </c>
      <c r="D474">
        <f t="shared" si="14"/>
        <v>45</v>
      </c>
      <c r="E474" t="s">
        <v>22</v>
      </c>
      <c r="F474" t="s">
        <v>65</v>
      </c>
      <c r="G474" t="s">
        <v>48</v>
      </c>
      <c r="H474" t="s">
        <v>25</v>
      </c>
      <c r="I474">
        <f>IF(J474&lt;&gt;"", VLOOKUP(J474, lookup!$A:$B, 2, FALSE), 0)</f>
        <v>2</v>
      </c>
      <c r="J474" t="s">
        <v>29</v>
      </c>
      <c r="K474" t="s">
        <v>39</v>
      </c>
      <c r="L474">
        <f t="shared" si="15"/>
        <v>0</v>
      </c>
      <c r="M474" t="s">
        <v>50</v>
      </c>
      <c r="O474" s="5">
        <f>IF(P474&lt;&gt;"", VLOOKUP(P474, lookup!$A:$B, 2, FALSE), 0)</f>
        <v>0</v>
      </c>
      <c r="Q474" t="s">
        <v>51</v>
      </c>
      <c r="R474" t="s">
        <v>30</v>
      </c>
      <c r="T474" t="s">
        <v>76</v>
      </c>
      <c r="V474" t="s">
        <v>41</v>
      </c>
      <c r="W474" t="s">
        <v>33</v>
      </c>
      <c r="X474" t="s">
        <v>53</v>
      </c>
    </row>
    <row r="475" spans="1:24" x14ac:dyDescent="0.25">
      <c r="A475">
        <v>609</v>
      </c>
      <c r="B475" t="s">
        <v>562</v>
      </c>
      <c r="C475" t="s">
        <v>21</v>
      </c>
      <c r="D475">
        <f t="shared" si="14"/>
        <v>45</v>
      </c>
      <c r="E475" t="s">
        <v>22</v>
      </c>
      <c r="F475" t="s">
        <v>65</v>
      </c>
      <c r="G475" t="s">
        <v>48</v>
      </c>
      <c r="H475" t="s">
        <v>25</v>
      </c>
      <c r="I475">
        <f>IF(J475&lt;&gt;"", VLOOKUP(J475, lookup!$A:$B, 2, FALSE), 0)</f>
        <v>2</v>
      </c>
      <c r="J475" t="s">
        <v>29</v>
      </c>
      <c r="K475" t="s">
        <v>55</v>
      </c>
      <c r="L475">
        <f t="shared" si="15"/>
        <v>0</v>
      </c>
      <c r="M475" t="s">
        <v>50</v>
      </c>
      <c r="O475" s="5">
        <f>IF(P475&lt;&gt;"", VLOOKUP(P475, lookup!$A:$B, 2, FALSE), 0)</f>
        <v>0</v>
      </c>
      <c r="Q475" t="s">
        <v>50</v>
      </c>
      <c r="R475" t="s">
        <v>30</v>
      </c>
      <c r="T475" t="s">
        <v>31</v>
      </c>
      <c r="V475" t="s">
        <v>44</v>
      </c>
      <c r="W475" t="s">
        <v>77</v>
      </c>
      <c r="X475" t="s">
        <v>46</v>
      </c>
    </row>
    <row r="476" spans="1:24" x14ac:dyDescent="0.25">
      <c r="A476">
        <v>610</v>
      </c>
      <c r="B476" t="s">
        <v>563</v>
      </c>
      <c r="C476" t="s">
        <v>21</v>
      </c>
      <c r="D476">
        <f t="shared" si="14"/>
        <v>45</v>
      </c>
      <c r="E476" t="s">
        <v>22</v>
      </c>
      <c r="F476" t="s">
        <v>65</v>
      </c>
      <c r="G476" t="s">
        <v>24</v>
      </c>
      <c r="H476" t="s">
        <v>25</v>
      </c>
      <c r="I476">
        <f>IF(J476&lt;&gt;"", VLOOKUP(J476, lookup!$A:$B, 2, FALSE), 0)</f>
        <v>3</v>
      </c>
      <c r="J476" t="s">
        <v>26</v>
      </c>
      <c r="K476" t="s">
        <v>39</v>
      </c>
      <c r="L476">
        <f t="shared" si="15"/>
        <v>1</v>
      </c>
      <c r="M476" t="s">
        <v>25</v>
      </c>
      <c r="N476" t="s">
        <v>28</v>
      </c>
      <c r="O476" s="5">
        <f>IF(P476&lt;&gt;"", VLOOKUP(P476, lookup!$A:$B, 2, FALSE), 0)</f>
        <v>3</v>
      </c>
      <c r="P476" t="s">
        <v>26</v>
      </c>
      <c r="Q476" t="s">
        <v>51</v>
      </c>
      <c r="R476" t="s">
        <v>30</v>
      </c>
      <c r="T476" t="s">
        <v>31</v>
      </c>
      <c r="V476" t="s">
        <v>32</v>
      </c>
      <c r="W476" t="s">
        <v>62</v>
      </c>
      <c r="X476" t="s">
        <v>58</v>
      </c>
    </row>
    <row r="477" spans="1:24" x14ac:dyDescent="0.25">
      <c r="A477">
        <v>612</v>
      </c>
      <c r="B477" t="s">
        <v>564</v>
      </c>
      <c r="C477" t="s">
        <v>21</v>
      </c>
      <c r="D477">
        <f t="shared" si="14"/>
        <v>45</v>
      </c>
      <c r="E477" t="s">
        <v>22</v>
      </c>
      <c r="F477" t="s">
        <v>65</v>
      </c>
      <c r="G477" t="s">
        <v>48</v>
      </c>
      <c r="H477" t="s">
        <v>25</v>
      </c>
      <c r="I477">
        <f>IF(J477&lt;&gt;"", VLOOKUP(J477, lookup!$A:$B, 2, FALSE), 0)</f>
        <v>3</v>
      </c>
      <c r="J477" t="s">
        <v>26</v>
      </c>
      <c r="K477" t="s">
        <v>39</v>
      </c>
      <c r="L477">
        <f t="shared" si="15"/>
        <v>1</v>
      </c>
      <c r="M477" t="s">
        <v>25</v>
      </c>
      <c r="N477" t="s">
        <v>68</v>
      </c>
      <c r="O477" s="5">
        <f>IF(P477&lt;&gt;"", VLOOKUP(P477, lookup!$A:$B, 2, FALSE), 0)</f>
        <v>1</v>
      </c>
      <c r="P477" t="s">
        <v>40</v>
      </c>
      <c r="Q477" t="s">
        <v>51</v>
      </c>
      <c r="R477" t="s">
        <v>30</v>
      </c>
      <c r="T477" t="s">
        <v>31</v>
      </c>
      <c r="V477" t="s">
        <v>44</v>
      </c>
      <c r="W477" t="s">
        <v>57</v>
      </c>
      <c r="X477" t="s">
        <v>34</v>
      </c>
    </row>
    <row r="478" spans="1:24" x14ac:dyDescent="0.25">
      <c r="A478">
        <v>613</v>
      </c>
      <c r="B478" t="s">
        <v>565</v>
      </c>
      <c r="C478" t="s">
        <v>21</v>
      </c>
      <c r="D478">
        <f t="shared" si="14"/>
        <v>45</v>
      </c>
      <c r="E478" t="s">
        <v>22</v>
      </c>
      <c r="F478" t="s">
        <v>65</v>
      </c>
      <c r="G478" t="s">
        <v>24</v>
      </c>
      <c r="H478" t="s">
        <v>25</v>
      </c>
      <c r="I478">
        <f>IF(J478&lt;&gt;"", VLOOKUP(J478, lookup!$A:$B, 2, FALSE), 0)</f>
        <v>2</v>
      </c>
      <c r="J478" t="s">
        <v>29</v>
      </c>
      <c r="K478" t="s">
        <v>55</v>
      </c>
      <c r="L478">
        <f t="shared" si="15"/>
        <v>0</v>
      </c>
      <c r="M478" t="s">
        <v>50</v>
      </c>
      <c r="O478" s="5">
        <f>IF(P478&lt;&gt;"", VLOOKUP(P478, lookup!$A:$B, 2, FALSE), 0)</f>
        <v>0</v>
      </c>
      <c r="Q478" t="s">
        <v>51</v>
      </c>
      <c r="R478" t="s">
        <v>138</v>
      </c>
      <c r="S478" t="s">
        <v>566</v>
      </c>
      <c r="T478" t="s">
        <v>52</v>
      </c>
      <c r="V478" t="s">
        <v>72</v>
      </c>
      <c r="W478" t="s">
        <v>73</v>
      </c>
      <c r="X478" t="s">
        <v>53</v>
      </c>
    </row>
    <row r="479" spans="1:24" x14ac:dyDescent="0.25">
      <c r="A479">
        <v>614</v>
      </c>
      <c r="B479" t="s">
        <v>567</v>
      </c>
      <c r="C479" t="s">
        <v>21</v>
      </c>
      <c r="D479">
        <f t="shared" si="14"/>
        <v>45</v>
      </c>
      <c r="E479" t="s">
        <v>22</v>
      </c>
      <c r="F479" t="s">
        <v>65</v>
      </c>
      <c r="G479" t="s">
        <v>83</v>
      </c>
      <c r="H479" t="s">
        <v>50</v>
      </c>
      <c r="I479">
        <f>IF(J479&lt;&gt;"", VLOOKUP(J479, lookup!$A:$B, 2, FALSE), 0)</f>
        <v>0</v>
      </c>
      <c r="L479">
        <f t="shared" si="15"/>
        <v>1</v>
      </c>
      <c r="M479" t="s">
        <v>25</v>
      </c>
      <c r="O479" s="5">
        <f>IF(P479&lt;&gt;"", VLOOKUP(P479, lookup!$A:$B, 2, FALSE), 0)</f>
        <v>1</v>
      </c>
      <c r="P479" t="s">
        <v>40</v>
      </c>
      <c r="Q479" t="s">
        <v>25</v>
      </c>
      <c r="R479" t="s">
        <v>30</v>
      </c>
      <c r="T479" t="s">
        <v>71</v>
      </c>
      <c r="V479" t="s">
        <v>79</v>
      </c>
      <c r="W479" t="s">
        <v>33</v>
      </c>
      <c r="X479" t="s">
        <v>74</v>
      </c>
    </row>
    <row r="480" spans="1:24" x14ac:dyDescent="0.25">
      <c r="A480">
        <v>615</v>
      </c>
      <c r="B480" t="s">
        <v>568</v>
      </c>
      <c r="C480" t="s">
        <v>21</v>
      </c>
      <c r="D480">
        <f t="shared" si="14"/>
        <v>45</v>
      </c>
      <c r="E480" t="s">
        <v>22</v>
      </c>
      <c r="F480" t="s">
        <v>65</v>
      </c>
      <c r="G480" t="s">
        <v>24</v>
      </c>
      <c r="H480" t="s">
        <v>25</v>
      </c>
      <c r="I480">
        <f>IF(J480&lt;&gt;"", VLOOKUP(J480, lookup!$A:$B, 2, FALSE), 0)</f>
        <v>2</v>
      </c>
      <c r="J480" t="s">
        <v>29</v>
      </c>
      <c r="K480" t="s">
        <v>55</v>
      </c>
      <c r="L480">
        <f t="shared" si="15"/>
        <v>1</v>
      </c>
      <c r="M480" t="s">
        <v>25</v>
      </c>
      <c r="N480" t="s">
        <v>28</v>
      </c>
      <c r="O480" s="5">
        <f>IF(P480&lt;&gt;"", VLOOKUP(P480, lookup!$A:$B, 2, FALSE), 0)</f>
        <v>2</v>
      </c>
      <c r="P480" t="s">
        <v>29</v>
      </c>
      <c r="Q480" t="s">
        <v>50</v>
      </c>
      <c r="R480" t="s">
        <v>30</v>
      </c>
      <c r="T480" t="s">
        <v>31</v>
      </c>
      <c r="V480" t="s">
        <v>32</v>
      </c>
      <c r="W480" t="s">
        <v>42</v>
      </c>
      <c r="X480" t="s">
        <v>46</v>
      </c>
    </row>
    <row r="481" spans="1:24" x14ac:dyDescent="0.25">
      <c r="A481">
        <v>616</v>
      </c>
      <c r="B481" t="s">
        <v>569</v>
      </c>
      <c r="C481" t="s">
        <v>21</v>
      </c>
      <c r="D481">
        <f t="shared" si="14"/>
        <v>45</v>
      </c>
      <c r="E481" t="s">
        <v>22</v>
      </c>
      <c r="F481" t="s">
        <v>65</v>
      </c>
      <c r="G481" t="s">
        <v>48</v>
      </c>
      <c r="H481" t="s">
        <v>25</v>
      </c>
      <c r="I481">
        <f>IF(J481&lt;&gt;"", VLOOKUP(J481, lookup!$A:$B, 2, FALSE), 0)</f>
        <v>3</v>
      </c>
      <c r="J481" t="s">
        <v>26</v>
      </c>
      <c r="K481" t="s">
        <v>55</v>
      </c>
      <c r="L481">
        <f t="shared" si="15"/>
        <v>1</v>
      </c>
      <c r="M481" t="s">
        <v>25</v>
      </c>
      <c r="N481" t="s">
        <v>28</v>
      </c>
      <c r="O481" s="5">
        <f>IF(P481&lt;&gt;"", VLOOKUP(P481, lookup!$A:$B, 2, FALSE), 0)</f>
        <v>2</v>
      </c>
      <c r="P481" t="s">
        <v>29</v>
      </c>
      <c r="Q481" t="s">
        <v>50</v>
      </c>
      <c r="R481" t="s">
        <v>30</v>
      </c>
      <c r="T481" t="s">
        <v>76</v>
      </c>
      <c r="V481" t="s">
        <v>41</v>
      </c>
      <c r="W481" t="s">
        <v>73</v>
      </c>
      <c r="X481" t="s">
        <v>74</v>
      </c>
    </row>
    <row r="482" spans="1:24" x14ac:dyDescent="0.25">
      <c r="A482">
        <v>617</v>
      </c>
      <c r="B482" t="s">
        <v>570</v>
      </c>
      <c r="C482" t="s">
        <v>21</v>
      </c>
      <c r="D482">
        <f t="shared" si="14"/>
        <v>45</v>
      </c>
      <c r="E482" t="s">
        <v>22</v>
      </c>
      <c r="F482" t="s">
        <v>65</v>
      </c>
      <c r="G482" t="s">
        <v>48</v>
      </c>
      <c r="H482" t="s">
        <v>25</v>
      </c>
      <c r="I482">
        <f>IF(J482&lt;&gt;"", VLOOKUP(J482, lookup!$A:$B, 2, FALSE), 0)</f>
        <v>3</v>
      </c>
      <c r="J482" t="s">
        <v>26</v>
      </c>
      <c r="K482" t="s">
        <v>55</v>
      </c>
      <c r="L482">
        <f t="shared" si="15"/>
        <v>1</v>
      </c>
      <c r="M482" t="s">
        <v>25</v>
      </c>
      <c r="N482" t="s">
        <v>68</v>
      </c>
      <c r="O482" s="5">
        <f>IF(P482&lt;&gt;"", VLOOKUP(P482, lookup!$A:$B, 2, FALSE), 0)</f>
        <v>1</v>
      </c>
      <c r="P482" t="s">
        <v>40</v>
      </c>
      <c r="Q482" t="s">
        <v>25</v>
      </c>
      <c r="R482" t="s">
        <v>61</v>
      </c>
      <c r="T482" t="s">
        <v>76</v>
      </c>
      <c r="V482" t="s">
        <v>41</v>
      </c>
      <c r="W482" t="s">
        <v>62</v>
      </c>
      <c r="X482" t="s">
        <v>53</v>
      </c>
    </row>
    <row r="483" spans="1:24" x14ac:dyDescent="0.25">
      <c r="A483">
        <v>618</v>
      </c>
      <c r="B483" t="s">
        <v>571</v>
      </c>
      <c r="C483" t="s">
        <v>21</v>
      </c>
      <c r="D483">
        <f t="shared" si="14"/>
        <v>45</v>
      </c>
      <c r="E483" t="s">
        <v>22</v>
      </c>
      <c r="F483" t="s">
        <v>65</v>
      </c>
      <c r="G483" t="s">
        <v>24</v>
      </c>
      <c r="H483" t="s">
        <v>25</v>
      </c>
      <c r="I483">
        <f>IF(J483&lt;&gt;"", VLOOKUP(J483, lookup!$A:$B, 2, FALSE), 0)</f>
        <v>4</v>
      </c>
      <c r="J483" t="s">
        <v>49</v>
      </c>
      <c r="K483" t="s">
        <v>39</v>
      </c>
      <c r="L483">
        <f t="shared" si="15"/>
        <v>1</v>
      </c>
      <c r="M483" t="s">
        <v>25</v>
      </c>
      <c r="N483" t="s">
        <v>28</v>
      </c>
      <c r="O483" s="5">
        <f>IF(P483&lt;&gt;"", VLOOKUP(P483, lookup!$A:$B, 2, FALSE), 0)</f>
        <v>1</v>
      </c>
      <c r="P483" t="s">
        <v>40</v>
      </c>
      <c r="Q483" t="s">
        <v>25</v>
      </c>
      <c r="R483" t="s">
        <v>61</v>
      </c>
      <c r="T483" t="s">
        <v>76</v>
      </c>
      <c r="V483" t="s">
        <v>72</v>
      </c>
      <c r="W483" t="s">
        <v>62</v>
      </c>
      <c r="X483" t="s">
        <v>74</v>
      </c>
    </row>
    <row r="484" spans="1:24" x14ac:dyDescent="0.25">
      <c r="A484">
        <v>620</v>
      </c>
      <c r="B484" t="s">
        <v>572</v>
      </c>
      <c r="C484" t="s">
        <v>21</v>
      </c>
      <c r="D484">
        <f t="shared" si="14"/>
        <v>45</v>
      </c>
      <c r="E484" t="s">
        <v>22</v>
      </c>
      <c r="F484" t="s">
        <v>65</v>
      </c>
      <c r="G484" t="s">
        <v>83</v>
      </c>
      <c r="H484" t="s">
        <v>25</v>
      </c>
      <c r="I484">
        <f>IF(J484&lt;&gt;"", VLOOKUP(J484, lookup!$A:$B, 2, FALSE), 0)</f>
        <v>2</v>
      </c>
      <c r="J484" t="s">
        <v>29</v>
      </c>
      <c r="K484" t="s">
        <v>39</v>
      </c>
      <c r="L484">
        <f t="shared" si="15"/>
        <v>0</v>
      </c>
      <c r="M484" t="s">
        <v>50</v>
      </c>
      <c r="O484" s="5">
        <f>IF(P484&lt;&gt;"", VLOOKUP(P484, lookup!$A:$B, 2, FALSE), 0)</f>
        <v>0</v>
      </c>
      <c r="Q484" t="s">
        <v>50</v>
      </c>
      <c r="R484" t="s">
        <v>30</v>
      </c>
      <c r="T484" t="s">
        <v>76</v>
      </c>
      <c r="V484" t="s">
        <v>41</v>
      </c>
      <c r="W484" t="s">
        <v>42</v>
      </c>
      <c r="X484" t="s">
        <v>34</v>
      </c>
    </row>
    <row r="485" spans="1:24" x14ac:dyDescent="0.25">
      <c r="A485">
        <v>633</v>
      </c>
      <c r="B485" t="s">
        <v>573</v>
      </c>
      <c r="C485" t="s">
        <v>21</v>
      </c>
      <c r="D485">
        <f t="shared" si="14"/>
        <v>45</v>
      </c>
      <c r="E485" t="s">
        <v>22</v>
      </c>
      <c r="F485" t="s">
        <v>65</v>
      </c>
      <c r="G485" t="s">
        <v>48</v>
      </c>
      <c r="H485" t="s">
        <v>25</v>
      </c>
      <c r="I485">
        <f>IF(J485&lt;&gt;"", VLOOKUP(J485, lookup!$A:$B, 2, FALSE), 0)</f>
        <v>5</v>
      </c>
      <c r="J485" t="s">
        <v>38</v>
      </c>
      <c r="K485" t="s">
        <v>55</v>
      </c>
      <c r="L485">
        <f t="shared" si="15"/>
        <v>1</v>
      </c>
      <c r="M485" t="s">
        <v>25</v>
      </c>
      <c r="N485" t="s">
        <v>68</v>
      </c>
      <c r="O485" s="5">
        <f>IF(P485&lt;&gt;"", VLOOKUP(P485, lookup!$A:$B, 2, FALSE), 0)</f>
        <v>2</v>
      </c>
      <c r="P485" t="s">
        <v>29</v>
      </c>
      <c r="Q485" t="s">
        <v>25</v>
      </c>
      <c r="R485" t="s">
        <v>30</v>
      </c>
      <c r="T485" t="s">
        <v>31</v>
      </c>
      <c r="V485" t="s">
        <v>32</v>
      </c>
      <c r="W485" t="s">
        <v>33</v>
      </c>
      <c r="X485" t="s">
        <v>109</v>
      </c>
    </row>
    <row r="486" spans="1:24" x14ac:dyDescent="0.25">
      <c r="A486">
        <v>636</v>
      </c>
      <c r="B486" t="s">
        <v>574</v>
      </c>
      <c r="C486" t="s">
        <v>21</v>
      </c>
      <c r="D486">
        <f t="shared" si="14"/>
        <v>45</v>
      </c>
      <c r="E486" t="s">
        <v>22</v>
      </c>
      <c r="F486" t="s">
        <v>65</v>
      </c>
      <c r="G486" t="s">
        <v>48</v>
      </c>
      <c r="H486" t="s">
        <v>25</v>
      </c>
      <c r="I486">
        <f>IF(J486&lt;&gt;"", VLOOKUP(J486, lookup!$A:$B, 2, FALSE), 0)</f>
        <v>4</v>
      </c>
      <c r="J486" t="s">
        <v>49</v>
      </c>
      <c r="K486" t="s">
        <v>55</v>
      </c>
      <c r="L486">
        <f t="shared" si="15"/>
        <v>1</v>
      </c>
      <c r="M486" t="s">
        <v>25</v>
      </c>
      <c r="N486" t="s">
        <v>28</v>
      </c>
      <c r="O486" s="5">
        <f>IF(P486&lt;&gt;"", VLOOKUP(P486, lookup!$A:$B, 2, FALSE), 0)</f>
        <v>1</v>
      </c>
      <c r="P486" t="s">
        <v>40</v>
      </c>
      <c r="Q486" t="s">
        <v>25</v>
      </c>
      <c r="R486" t="s">
        <v>106</v>
      </c>
      <c r="T486" t="s">
        <v>31</v>
      </c>
      <c r="V486" t="s">
        <v>79</v>
      </c>
      <c r="W486" t="s">
        <v>45</v>
      </c>
      <c r="X486" t="s">
        <v>53</v>
      </c>
    </row>
    <row r="487" spans="1:24" x14ac:dyDescent="0.25">
      <c r="A487">
        <v>639</v>
      </c>
      <c r="B487" t="s">
        <v>575</v>
      </c>
      <c r="C487" t="s">
        <v>21</v>
      </c>
      <c r="D487">
        <f t="shared" si="14"/>
        <v>45</v>
      </c>
      <c r="E487" t="s">
        <v>22</v>
      </c>
      <c r="F487" t="s">
        <v>65</v>
      </c>
      <c r="G487" t="s">
        <v>83</v>
      </c>
      <c r="H487" t="s">
        <v>25</v>
      </c>
      <c r="I487">
        <f>IF(J487&lt;&gt;"", VLOOKUP(J487, lookup!$A:$B, 2, FALSE), 0)</f>
        <v>5</v>
      </c>
      <c r="J487" t="s">
        <v>38</v>
      </c>
      <c r="K487" t="s">
        <v>27</v>
      </c>
      <c r="L487">
        <f t="shared" si="15"/>
        <v>1</v>
      </c>
      <c r="M487" t="s">
        <v>25</v>
      </c>
      <c r="N487" t="s">
        <v>28</v>
      </c>
      <c r="O487" s="5">
        <f>IF(P487&lt;&gt;"", VLOOKUP(P487, lookup!$A:$B, 2, FALSE), 0)</f>
        <v>2</v>
      </c>
      <c r="P487" t="s">
        <v>29</v>
      </c>
      <c r="Q487" t="s">
        <v>25</v>
      </c>
      <c r="R487" t="s">
        <v>30</v>
      </c>
      <c r="T487" t="s">
        <v>31</v>
      </c>
      <c r="V487" t="s">
        <v>44</v>
      </c>
      <c r="W487" t="s">
        <v>33</v>
      </c>
      <c r="X487" t="s">
        <v>34</v>
      </c>
    </row>
    <row r="488" spans="1:24" x14ac:dyDescent="0.25">
      <c r="A488">
        <v>640</v>
      </c>
      <c r="B488" t="s">
        <v>576</v>
      </c>
      <c r="C488" t="s">
        <v>21</v>
      </c>
      <c r="D488">
        <f t="shared" si="14"/>
        <v>45</v>
      </c>
      <c r="E488" t="s">
        <v>22</v>
      </c>
      <c r="F488" t="s">
        <v>65</v>
      </c>
      <c r="G488" t="s">
        <v>48</v>
      </c>
      <c r="H488" t="s">
        <v>50</v>
      </c>
      <c r="I488">
        <f>IF(J488&lt;&gt;"", VLOOKUP(J488, lookup!$A:$B, 2, FALSE), 0)</f>
        <v>0</v>
      </c>
      <c r="L488">
        <f t="shared" si="15"/>
        <v>1</v>
      </c>
      <c r="M488" t="s">
        <v>25</v>
      </c>
      <c r="O488" s="5">
        <f>IF(P488&lt;&gt;"", VLOOKUP(P488, lookup!$A:$B, 2, FALSE), 0)</f>
        <v>1</v>
      </c>
      <c r="P488" t="s">
        <v>40</v>
      </c>
      <c r="Q488" t="s">
        <v>50</v>
      </c>
      <c r="R488" t="s">
        <v>30</v>
      </c>
      <c r="T488" t="s">
        <v>71</v>
      </c>
      <c r="V488" t="s">
        <v>72</v>
      </c>
      <c r="W488" t="s">
        <v>73</v>
      </c>
      <c r="X488" t="s">
        <v>74</v>
      </c>
    </row>
    <row r="489" spans="1:24" x14ac:dyDescent="0.25">
      <c r="A489">
        <v>641</v>
      </c>
      <c r="B489" t="s">
        <v>577</v>
      </c>
      <c r="C489" t="s">
        <v>21</v>
      </c>
      <c r="D489">
        <f t="shared" si="14"/>
        <v>45</v>
      </c>
      <c r="E489" t="s">
        <v>22</v>
      </c>
      <c r="F489" t="s">
        <v>65</v>
      </c>
      <c r="G489" t="s">
        <v>48</v>
      </c>
      <c r="H489" t="s">
        <v>25</v>
      </c>
      <c r="I489">
        <f>IF(J489&lt;&gt;"", VLOOKUP(J489, lookup!$A:$B, 2, FALSE), 0)</f>
        <v>5</v>
      </c>
      <c r="J489" t="s">
        <v>38</v>
      </c>
      <c r="K489" t="s">
        <v>55</v>
      </c>
      <c r="L489">
        <f t="shared" si="15"/>
        <v>1</v>
      </c>
      <c r="M489" t="s">
        <v>25</v>
      </c>
      <c r="N489" t="s">
        <v>28</v>
      </c>
      <c r="O489" s="5">
        <f>IF(P489&lt;&gt;"", VLOOKUP(P489, lookup!$A:$B, 2, FALSE), 0)</f>
        <v>2</v>
      </c>
      <c r="P489" t="s">
        <v>29</v>
      </c>
      <c r="Q489" t="s">
        <v>50</v>
      </c>
      <c r="R489" t="s">
        <v>30</v>
      </c>
      <c r="T489" t="s">
        <v>31</v>
      </c>
      <c r="V489" t="s">
        <v>41</v>
      </c>
      <c r="W489" t="s">
        <v>73</v>
      </c>
      <c r="X489" t="s">
        <v>34</v>
      </c>
    </row>
    <row r="490" spans="1:24" x14ac:dyDescent="0.25">
      <c r="A490">
        <v>643</v>
      </c>
      <c r="B490" t="s">
        <v>578</v>
      </c>
      <c r="C490" t="s">
        <v>21</v>
      </c>
      <c r="D490">
        <f t="shared" si="14"/>
        <v>45</v>
      </c>
      <c r="E490" t="s">
        <v>22</v>
      </c>
      <c r="F490" t="s">
        <v>65</v>
      </c>
      <c r="G490" t="s">
        <v>83</v>
      </c>
      <c r="H490" t="s">
        <v>25</v>
      </c>
      <c r="I490">
        <f>IF(J490&lt;&gt;"", VLOOKUP(J490, lookup!$A:$B, 2, FALSE), 0)</f>
        <v>1</v>
      </c>
      <c r="J490" t="s">
        <v>40</v>
      </c>
      <c r="K490" t="s">
        <v>39</v>
      </c>
      <c r="L490">
        <f t="shared" si="15"/>
        <v>0</v>
      </c>
      <c r="M490" t="s">
        <v>50</v>
      </c>
      <c r="O490" s="5">
        <f>IF(P490&lt;&gt;"", VLOOKUP(P490, lookup!$A:$B, 2, FALSE), 0)</f>
        <v>0</v>
      </c>
      <c r="Q490" t="s">
        <v>51</v>
      </c>
      <c r="R490" t="s">
        <v>30</v>
      </c>
      <c r="T490" t="s">
        <v>52</v>
      </c>
      <c r="V490" t="s">
        <v>91</v>
      </c>
      <c r="W490" t="s">
        <v>77</v>
      </c>
      <c r="X490" t="s">
        <v>74</v>
      </c>
    </row>
    <row r="491" spans="1:24" x14ac:dyDescent="0.25">
      <c r="A491">
        <v>644</v>
      </c>
      <c r="B491" t="s">
        <v>579</v>
      </c>
      <c r="C491" t="s">
        <v>21</v>
      </c>
      <c r="D491">
        <f t="shared" si="14"/>
        <v>45</v>
      </c>
      <c r="E491" t="s">
        <v>22</v>
      </c>
      <c r="F491" t="s">
        <v>65</v>
      </c>
      <c r="G491" t="s">
        <v>83</v>
      </c>
      <c r="H491" t="s">
        <v>25</v>
      </c>
      <c r="I491">
        <f>IF(J491&lt;&gt;"", VLOOKUP(J491, lookup!$A:$B, 2, FALSE), 0)</f>
        <v>4</v>
      </c>
      <c r="J491" t="s">
        <v>49</v>
      </c>
      <c r="K491" t="s">
        <v>142</v>
      </c>
      <c r="L491">
        <f t="shared" si="15"/>
        <v>0</v>
      </c>
      <c r="M491" t="s">
        <v>50</v>
      </c>
      <c r="O491" s="5">
        <f>IF(P491&lt;&gt;"", VLOOKUP(P491, lookup!$A:$B, 2, FALSE), 0)</f>
        <v>0</v>
      </c>
      <c r="Q491" t="s">
        <v>25</v>
      </c>
      <c r="R491" t="s">
        <v>169</v>
      </c>
      <c r="T491" t="s">
        <v>31</v>
      </c>
      <c r="V491" t="s">
        <v>44</v>
      </c>
      <c r="W491" t="s">
        <v>45</v>
      </c>
      <c r="X491" t="s">
        <v>58</v>
      </c>
    </row>
    <row r="492" spans="1:24" x14ac:dyDescent="0.25">
      <c r="A492">
        <v>645</v>
      </c>
      <c r="B492" t="s">
        <v>580</v>
      </c>
      <c r="C492" t="s">
        <v>21</v>
      </c>
      <c r="D492">
        <f t="shared" si="14"/>
        <v>45</v>
      </c>
      <c r="E492" t="s">
        <v>22</v>
      </c>
      <c r="F492" t="s">
        <v>65</v>
      </c>
      <c r="G492" t="s">
        <v>83</v>
      </c>
      <c r="H492" t="s">
        <v>50</v>
      </c>
      <c r="I492">
        <f>IF(J492&lt;&gt;"", VLOOKUP(J492, lookup!$A:$B, 2, FALSE), 0)</f>
        <v>0</v>
      </c>
      <c r="L492">
        <f t="shared" si="15"/>
        <v>0</v>
      </c>
      <c r="M492" t="s">
        <v>50</v>
      </c>
      <c r="O492" s="5">
        <f>IF(P492&lt;&gt;"", VLOOKUP(P492, lookup!$A:$B, 2, FALSE), 0)</f>
        <v>0</v>
      </c>
      <c r="Q492" t="s">
        <v>50</v>
      </c>
      <c r="R492" t="s">
        <v>30</v>
      </c>
      <c r="T492" t="s">
        <v>76</v>
      </c>
      <c r="V492" t="s">
        <v>79</v>
      </c>
      <c r="W492" t="s">
        <v>42</v>
      </c>
      <c r="X492" t="s">
        <v>34</v>
      </c>
    </row>
    <row r="493" spans="1:24" x14ac:dyDescent="0.25">
      <c r="A493">
        <v>646</v>
      </c>
      <c r="B493" t="s">
        <v>581</v>
      </c>
      <c r="C493" t="s">
        <v>21</v>
      </c>
      <c r="D493">
        <f t="shared" si="14"/>
        <v>45</v>
      </c>
      <c r="E493" t="s">
        <v>22</v>
      </c>
      <c r="F493" t="s">
        <v>65</v>
      </c>
      <c r="G493" t="s">
        <v>83</v>
      </c>
      <c r="H493" t="s">
        <v>25</v>
      </c>
      <c r="I493">
        <f>IF(J493&lt;&gt;"", VLOOKUP(J493, lookup!$A:$B, 2, FALSE), 0)</f>
        <v>2</v>
      </c>
      <c r="J493" t="s">
        <v>29</v>
      </c>
      <c r="K493" t="s">
        <v>55</v>
      </c>
      <c r="L493">
        <f t="shared" si="15"/>
        <v>1</v>
      </c>
      <c r="M493" t="s">
        <v>25</v>
      </c>
      <c r="N493" t="s">
        <v>28</v>
      </c>
      <c r="O493" s="5">
        <f>IF(P493&lt;&gt;"", VLOOKUP(P493, lookup!$A:$B, 2, FALSE), 0)</f>
        <v>2</v>
      </c>
      <c r="P493" t="s">
        <v>29</v>
      </c>
      <c r="Q493" t="s">
        <v>51</v>
      </c>
      <c r="R493" t="s">
        <v>30</v>
      </c>
      <c r="T493" t="s">
        <v>31</v>
      </c>
      <c r="V493" t="s">
        <v>79</v>
      </c>
      <c r="W493" t="s">
        <v>73</v>
      </c>
      <c r="X493" t="s">
        <v>58</v>
      </c>
    </row>
    <row r="494" spans="1:24" x14ac:dyDescent="0.25">
      <c r="A494">
        <v>647</v>
      </c>
      <c r="B494" t="s">
        <v>582</v>
      </c>
      <c r="C494" t="s">
        <v>21</v>
      </c>
      <c r="D494">
        <f t="shared" si="14"/>
        <v>45</v>
      </c>
      <c r="E494" t="s">
        <v>22</v>
      </c>
      <c r="F494" t="s">
        <v>65</v>
      </c>
      <c r="G494" t="s">
        <v>83</v>
      </c>
      <c r="H494" t="s">
        <v>25</v>
      </c>
      <c r="I494">
        <f>IF(J494&lt;&gt;"", VLOOKUP(J494, lookup!$A:$B, 2, FALSE), 0)</f>
        <v>1</v>
      </c>
      <c r="J494" t="s">
        <v>40</v>
      </c>
      <c r="K494" t="s">
        <v>27</v>
      </c>
      <c r="L494">
        <f t="shared" si="15"/>
        <v>0</v>
      </c>
      <c r="M494" t="s">
        <v>50</v>
      </c>
      <c r="O494" s="5">
        <f>IF(P494&lt;&gt;"", VLOOKUP(P494, lookup!$A:$B, 2, FALSE), 0)</f>
        <v>0</v>
      </c>
      <c r="Q494" t="s">
        <v>50</v>
      </c>
      <c r="R494" t="s">
        <v>30</v>
      </c>
      <c r="T494" t="s">
        <v>31</v>
      </c>
      <c r="V494" t="s">
        <v>72</v>
      </c>
      <c r="W494" t="s">
        <v>42</v>
      </c>
      <c r="X494" t="s">
        <v>53</v>
      </c>
    </row>
    <row r="495" spans="1:24" x14ac:dyDescent="0.25">
      <c r="A495">
        <v>648</v>
      </c>
      <c r="B495" t="s">
        <v>583</v>
      </c>
      <c r="C495" t="s">
        <v>21</v>
      </c>
      <c r="D495">
        <f t="shared" si="14"/>
        <v>45</v>
      </c>
      <c r="E495" t="s">
        <v>22</v>
      </c>
      <c r="F495" t="s">
        <v>65</v>
      </c>
      <c r="G495" t="s">
        <v>48</v>
      </c>
      <c r="H495" t="s">
        <v>25</v>
      </c>
      <c r="I495">
        <f>IF(J495&lt;&gt;"", VLOOKUP(J495, lookup!$A:$B, 2, FALSE), 0)</f>
        <v>2</v>
      </c>
      <c r="J495" t="s">
        <v>29</v>
      </c>
      <c r="K495" t="s">
        <v>39</v>
      </c>
      <c r="L495">
        <f t="shared" si="15"/>
        <v>0</v>
      </c>
      <c r="M495" t="s">
        <v>50</v>
      </c>
      <c r="O495" s="5">
        <f>IF(P495&lt;&gt;"", VLOOKUP(P495, lookup!$A:$B, 2, FALSE), 0)</f>
        <v>0</v>
      </c>
      <c r="Q495" t="s">
        <v>25</v>
      </c>
      <c r="R495" t="s">
        <v>61</v>
      </c>
      <c r="T495" t="s">
        <v>76</v>
      </c>
      <c r="V495" t="s">
        <v>44</v>
      </c>
      <c r="W495" t="s">
        <v>33</v>
      </c>
      <c r="X495" t="s">
        <v>53</v>
      </c>
    </row>
    <row r="496" spans="1:24" x14ac:dyDescent="0.25">
      <c r="A496">
        <v>649</v>
      </c>
      <c r="B496" t="s">
        <v>584</v>
      </c>
      <c r="C496" t="s">
        <v>21</v>
      </c>
      <c r="D496">
        <f t="shared" si="14"/>
        <v>45</v>
      </c>
      <c r="E496" t="s">
        <v>22</v>
      </c>
      <c r="F496" t="s">
        <v>65</v>
      </c>
      <c r="G496" t="s">
        <v>83</v>
      </c>
      <c r="H496" t="s">
        <v>25</v>
      </c>
      <c r="I496">
        <f>IF(J496&lt;&gt;"", VLOOKUP(J496, lookup!$A:$B, 2, FALSE), 0)</f>
        <v>5</v>
      </c>
      <c r="J496" t="s">
        <v>38</v>
      </c>
      <c r="K496" t="s">
        <v>27</v>
      </c>
      <c r="L496">
        <f t="shared" si="15"/>
        <v>1</v>
      </c>
      <c r="M496" t="s">
        <v>25</v>
      </c>
      <c r="N496" t="s">
        <v>28</v>
      </c>
      <c r="O496" s="5">
        <f>IF(P496&lt;&gt;"", VLOOKUP(P496, lookup!$A:$B, 2, FALSE), 0)</f>
        <v>1</v>
      </c>
      <c r="P496" t="s">
        <v>40</v>
      </c>
      <c r="Q496" t="s">
        <v>25</v>
      </c>
      <c r="R496" t="s">
        <v>30</v>
      </c>
      <c r="T496" t="s">
        <v>31</v>
      </c>
      <c r="V496" t="s">
        <v>32</v>
      </c>
      <c r="W496" t="s">
        <v>33</v>
      </c>
      <c r="X496" t="s">
        <v>109</v>
      </c>
    </row>
    <row r="497" spans="1:24" x14ac:dyDescent="0.25">
      <c r="A497">
        <v>651</v>
      </c>
      <c r="B497" t="s">
        <v>585</v>
      </c>
      <c r="C497" t="s">
        <v>21</v>
      </c>
      <c r="D497">
        <f t="shared" si="14"/>
        <v>45</v>
      </c>
      <c r="E497" t="s">
        <v>22</v>
      </c>
      <c r="F497" t="s">
        <v>65</v>
      </c>
      <c r="G497" t="s">
        <v>83</v>
      </c>
      <c r="H497" t="s">
        <v>25</v>
      </c>
      <c r="I497">
        <f>IF(J497&lt;&gt;"", VLOOKUP(J497, lookup!$A:$B, 2, FALSE), 0)</f>
        <v>2</v>
      </c>
      <c r="J497" t="s">
        <v>29</v>
      </c>
      <c r="K497" t="s">
        <v>55</v>
      </c>
      <c r="L497">
        <f t="shared" si="15"/>
        <v>1</v>
      </c>
      <c r="M497" t="s">
        <v>25</v>
      </c>
      <c r="N497" t="s">
        <v>28</v>
      </c>
      <c r="O497" s="5">
        <f>IF(P497&lt;&gt;"", VLOOKUP(P497, lookup!$A:$B, 2, FALSE), 0)</f>
        <v>2</v>
      </c>
      <c r="P497" t="s">
        <v>29</v>
      </c>
      <c r="Q497" t="s">
        <v>50</v>
      </c>
      <c r="R497" t="s">
        <v>61</v>
      </c>
      <c r="T497" t="s">
        <v>31</v>
      </c>
      <c r="V497" t="s">
        <v>41</v>
      </c>
      <c r="W497" t="s">
        <v>73</v>
      </c>
      <c r="X497" t="s">
        <v>34</v>
      </c>
    </row>
    <row r="498" spans="1:24" x14ac:dyDescent="0.25">
      <c r="A498">
        <v>653</v>
      </c>
      <c r="B498" t="s">
        <v>586</v>
      </c>
      <c r="C498" t="s">
        <v>21</v>
      </c>
      <c r="D498">
        <f t="shared" si="14"/>
        <v>45</v>
      </c>
      <c r="E498" t="s">
        <v>22</v>
      </c>
      <c r="F498" t="s">
        <v>65</v>
      </c>
      <c r="G498" t="s">
        <v>83</v>
      </c>
      <c r="H498" t="s">
        <v>25</v>
      </c>
      <c r="I498">
        <f>IF(J498&lt;&gt;"", VLOOKUP(J498, lookup!$A:$B, 2, FALSE), 0)</f>
        <v>1</v>
      </c>
      <c r="J498" t="s">
        <v>40</v>
      </c>
      <c r="K498" t="s">
        <v>27</v>
      </c>
      <c r="L498">
        <f t="shared" si="15"/>
        <v>0</v>
      </c>
      <c r="M498" t="s">
        <v>50</v>
      </c>
      <c r="O498" s="5">
        <f>IF(P498&lt;&gt;"", VLOOKUP(P498, lookup!$A:$B, 2, FALSE), 0)</f>
        <v>0</v>
      </c>
      <c r="Q498" t="s">
        <v>50</v>
      </c>
      <c r="R498" t="s">
        <v>30</v>
      </c>
      <c r="T498" t="s">
        <v>31</v>
      </c>
      <c r="V498" t="s">
        <v>79</v>
      </c>
      <c r="W498" t="s">
        <v>77</v>
      </c>
      <c r="X498" t="s">
        <v>58</v>
      </c>
    </row>
    <row r="499" spans="1:24" x14ac:dyDescent="0.25">
      <c r="A499">
        <v>654</v>
      </c>
      <c r="B499" t="s">
        <v>587</v>
      </c>
      <c r="C499" t="s">
        <v>21</v>
      </c>
      <c r="D499">
        <f t="shared" si="14"/>
        <v>45</v>
      </c>
      <c r="E499" t="s">
        <v>22</v>
      </c>
      <c r="F499" t="s">
        <v>65</v>
      </c>
      <c r="G499" t="s">
        <v>83</v>
      </c>
      <c r="H499" t="s">
        <v>50</v>
      </c>
      <c r="I499">
        <f>IF(J499&lt;&gt;"", VLOOKUP(J499, lookup!$A:$B, 2, FALSE), 0)</f>
        <v>0</v>
      </c>
      <c r="L499">
        <f t="shared" si="15"/>
        <v>0</v>
      </c>
      <c r="M499" t="s">
        <v>50</v>
      </c>
      <c r="O499" s="5">
        <f>IF(P499&lt;&gt;"", VLOOKUP(P499, lookup!$A:$B, 2, FALSE), 0)</f>
        <v>0</v>
      </c>
      <c r="Q499" t="s">
        <v>50</v>
      </c>
      <c r="R499" t="s">
        <v>120</v>
      </c>
      <c r="T499" t="s">
        <v>31</v>
      </c>
      <c r="V499" t="s">
        <v>79</v>
      </c>
      <c r="W499" t="s">
        <v>73</v>
      </c>
      <c r="X499" t="s">
        <v>58</v>
      </c>
    </row>
    <row r="500" spans="1:24" x14ac:dyDescent="0.25">
      <c r="A500">
        <v>655</v>
      </c>
      <c r="B500" t="s">
        <v>588</v>
      </c>
      <c r="C500" t="s">
        <v>21</v>
      </c>
      <c r="D500">
        <f t="shared" si="14"/>
        <v>45</v>
      </c>
      <c r="E500" t="s">
        <v>22</v>
      </c>
      <c r="F500" t="s">
        <v>65</v>
      </c>
      <c r="G500" t="s">
        <v>83</v>
      </c>
      <c r="H500" t="s">
        <v>25</v>
      </c>
      <c r="I500">
        <f>IF(J500&lt;&gt;"", VLOOKUP(J500, lookup!$A:$B, 2, FALSE), 0)</f>
        <v>2</v>
      </c>
      <c r="J500" t="s">
        <v>29</v>
      </c>
      <c r="K500" t="s">
        <v>55</v>
      </c>
      <c r="L500">
        <f t="shared" si="15"/>
        <v>1</v>
      </c>
      <c r="M500" t="s">
        <v>25</v>
      </c>
      <c r="N500" t="s">
        <v>119</v>
      </c>
      <c r="O500" s="5">
        <f>IF(P500&lt;&gt;"", VLOOKUP(P500, lookup!$A:$B, 2, FALSE), 0)</f>
        <v>2</v>
      </c>
      <c r="P500" t="s">
        <v>29</v>
      </c>
      <c r="Q500" t="s">
        <v>50</v>
      </c>
      <c r="R500" t="s">
        <v>30</v>
      </c>
      <c r="T500" t="s">
        <v>31</v>
      </c>
      <c r="V500" t="s">
        <v>41</v>
      </c>
      <c r="W500" t="s">
        <v>33</v>
      </c>
      <c r="X500" t="s">
        <v>53</v>
      </c>
    </row>
    <row r="501" spans="1:24" x14ac:dyDescent="0.25">
      <c r="A501">
        <v>667</v>
      </c>
      <c r="B501" t="s">
        <v>589</v>
      </c>
      <c r="C501" t="s">
        <v>21</v>
      </c>
      <c r="D501">
        <f t="shared" si="14"/>
        <v>35</v>
      </c>
      <c r="E501" t="s">
        <v>60</v>
      </c>
      <c r="F501" t="s">
        <v>65</v>
      </c>
      <c r="G501" t="s">
        <v>48</v>
      </c>
      <c r="H501" t="s">
        <v>50</v>
      </c>
      <c r="I501">
        <f>IF(J501&lt;&gt;"", VLOOKUP(J501, lookup!$A:$B, 2, FALSE), 0)</f>
        <v>0</v>
      </c>
      <c r="L501">
        <f t="shared" si="15"/>
        <v>0</v>
      </c>
      <c r="M501" t="s">
        <v>50</v>
      </c>
      <c r="O501" s="5">
        <f>IF(P501&lt;&gt;"", VLOOKUP(P501, lookup!$A:$B, 2, FALSE), 0)</f>
        <v>0</v>
      </c>
      <c r="Q501" t="s">
        <v>50</v>
      </c>
      <c r="R501" t="s">
        <v>30</v>
      </c>
      <c r="T501" t="s">
        <v>76</v>
      </c>
      <c r="V501" t="s">
        <v>72</v>
      </c>
      <c r="W501" t="s">
        <v>42</v>
      </c>
      <c r="X501" t="s">
        <v>74</v>
      </c>
    </row>
  </sheetData>
  <autoFilter ref="A1:X501" xr:uid="{21BA0A9D-DA96-4EF3-83C2-766313FE51B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1897-C943-42E9-AD13-D3CD9976CA24}">
  <dimension ref="A1:B7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40</v>
      </c>
      <c r="B1">
        <v>1</v>
      </c>
    </row>
    <row r="2" spans="1:2" x14ac:dyDescent="0.25">
      <c r="A2" t="s">
        <v>29</v>
      </c>
      <c r="B2">
        <v>2</v>
      </c>
    </row>
    <row r="3" spans="1:2" x14ac:dyDescent="0.25">
      <c r="A3" t="s">
        <v>26</v>
      </c>
      <c r="B3">
        <v>3</v>
      </c>
    </row>
    <row r="4" spans="1:2" x14ac:dyDescent="0.25">
      <c r="A4" t="s">
        <v>411</v>
      </c>
      <c r="B4">
        <v>4</v>
      </c>
    </row>
    <row r="5" spans="1:2" x14ac:dyDescent="0.25">
      <c r="A5" t="s">
        <v>51</v>
      </c>
      <c r="B5">
        <v>0</v>
      </c>
    </row>
    <row r="6" spans="1:2" x14ac:dyDescent="0.25">
      <c r="A6" t="s">
        <v>49</v>
      </c>
      <c r="B6">
        <v>4</v>
      </c>
    </row>
    <row r="7" spans="1:2" x14ac:dyDescent="0.25">
      <c r="A7" t="s">
        <v>38</v>
      </c>
      <c r="B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BD53-8C9E-43E0-BB52-ACC46E848327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HHS Pilot 1 Raw Data</vt:lpstr>
      <vt:lpstr>lookup</vt:lpstr>
      <vt:lpstr>about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2025-01-24T05:48:20Z</dcterms:created>
  <dcterms:modified xsi:type="dcterms:W3CDTF">2025-02-01T08:09:22Z</dcterms:modified>
</cp:coreProperties>
</file>