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tk\Documents\GitHub\debate\"/>
    </mc:Choice>
  </mc:AlternateContent>
  <xr:revisionPtr revIDLastSave="0" documentId="13_ncr:1_{D637911D-D615-4761-80BB-827848592A27}" xr6:coauthVersionLast="47" xr6:coauthVersionMax="47" xr10:uidLastSave="{00000000-0000-0000-0000-000000000000}"/>
  <bookViews>
    <workbookView xWindow="5710" yWindow="8470" windowWidth="26950" windowHeight="17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7" i="1" l="1"/>
  <c r="S16" i="1"/>
  <c r="S15" i="1"/>
  <c r="S6" i="1" a="1"/>
  <c r="S6" i="1" s="1"/>
  <c r="S12" i="1" l="1"/>
  <c r="S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<sst xmlns="http://schemas.openxmlformats.org/spreadsheetml/2006/main" count="84" uniqueCount="84">
  <si>
    <t>Country Name</t>
  </si>
  <si>
    <t>Cases in the Last 7 Days</t>
  </si>
  <si>
    <t>People Fully Vaccinated</t>
  </si>
  <si>
    <t>People Fully Vaccinated % of Population</t>
  </si>
  <si>
    <t>Population</t>
  </si>
  <si>
    <t>Cases Per 1 Million People in the Last 7 Days</t>
  </si>
  <si>
    <t>Angola</t>
  </si>
  <si>
    <t>Argentina</t>
  </si>
  <si>
    <t>Australia</t>
  </si>
  <si>
    <t>Austria</t>
  </si>
  <si>
    <t>Azerbaijan</t>
  </si>
  <si>
    <t>Bahrain</t>
  </si>
  <si>
    <t>Botswana</t>
  </si>
  <si>
    <t>Brazil</t>
  </si>
  <si>
    <t>Bulgaria</t>
  </si>
  <si>
    <t>Cambodia</t>
  </si>
  <si>
    <t>Canada</t>
  </si>
  <si>
    <t>Cyprus</t>
  </si>
  <si>
    <t>Czechia</t>
  </si>
  <si>
    <t>Djibouti</t>
  </si>
  <si>
    <t>Egypt</t>
  </si>
  <si>
    <t>Georgia</t>
  </si>
  <si>
    <t>Greece</t>
  </si>
  <si>
    <t>Hong Kong</t>
  </si>
  <si>
    <t>Iceland</t>
  </si>
  <si>
    <t>India</t>
  </si>
  <si>
    <t>Indonesia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</si>
  <si>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</si>
  <si>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</si>
  <si>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</si>
  <si>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</si>
  <si>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</si>
  <si>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</si>
  <si>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</si>
  <si>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</si>
  <si>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</si>
  <si>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Libya</t>
  </si>
  <si>
    <t>Lithuania</t>
  </si>
  <si>
    <t>Malawi</t>
  </si>
  <si>
    <t>Malaysia</t>
  </si>
  <si>
    <t>Mali</t>
  </si>
  <si>
    <t>Malta</t>
  </si>
  <si>
    <t>Mauritania</t>
  </si>
  <si>
    <t>Mauritius</t>
  </si>
  <si>
    <t>Mongolia</t>
  </si>
  <si>
    <t>Montenegro</t>
  </si>
  <si>
    <t>Namibia</t>
  </si>
  <si>
    <t>Nepal</t>
  </si>
  <si>
    <t>New Zealand</t>
  </si>
  <si>
    <t>North Macedonia</t>
  </si>
  <si>
    <t>Pakistan</t>
  </si>
  <si>
    <t>Panama</t>
  </si>
  <si>
    <t>Philippines</t>
  </si>
  <si>
    <t>Portugal</t>
  </si>
  <si>
    <t>Russia</t>
  </si>
  <si>
    <t>Sao Tome and Principe</t>
  </si>
  <si>
    <t>Saudi Arabia</t>
  </si>
  <si>
    <t>Senegal</t>
  </si>
  <si>
    <t>Slovenia</t>
  </si>
  <si>
    <t>Somalia</t>
  </si>
  <si>
    <t>South Africa</t>
  </si>
  <si>
    <t>South Korea</t>
  </si>
  <si>
    <t>Sri Lanka</t>
  </si>
  <si>
    <t>Suriname</t>
  </si>
  <si>
    <t>Sweden</t>
  </si>
  <si>
    <t>Taiwan</t>
  </si>
  <si>
    <t>Trinidad and Tobago</t>
  </si>
  <si>
    <t>Turkey</t>
  </si>
  <si>
    <t>Ukraine</t>
  </si>
  <si>
    <t>United Arab Emirates</t>
  </si>
  <si>
    <t>United States</t>
  </si>
  <si>
    <t>Uruguay</t>
  </si>
  <si>
    <t>Vietnam</t>
  </si>
  <si>
    <t>Zimbabwe</t>
  </si>
  <si>
    <t>slope</t>
  </si>
  <si>
    <t>intercept</t>
  </si>
  <si>
    <t>std err</t>
  </si>
  <si>
    <t>r2</t>
  </si>
  <si>
    <t>lower slope</t>
  </si>
  <si>
    <t>upper slope</t>
  </si>
  <si>
    <t>So 95% confident infections increased by at least 10%</t>
  </si>
  <si>
    <t>min infect increase</t>
  </si>
  <si>
    <t>Most likely increase</t>
  </si>
  <si>
    <t>max infection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</si>
</sst>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3810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0942104111985997"/>
                  <c:y val="-0.5257881306503353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13.926x + 624.73</a:t>
                    </a:r>
                    <a:br>
                      <a:rPr lang="en-US" sz="1600" baseline="0"/>
                    </a:br>
                    <a:r>
                      <a:rPr lang="en-US" sz="1600" baseline="0"/>
                      <a:t>R² = 0.0623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Sheet1!$D$2:$D$69</c:f>
              <c:numCache>
                <c:formatCode>General</c:formatCode>
                <c:ptCount val="68"/>
                <c:pt idx="0">
                  <c:v>2.71</c:v>
                </c:pt>
                <c:pt idx="1">
                  <c:v>32.42</c:v>
                </c:pt>
                <c:pt idx="2">
                  <c:v>28.37</c:v>
                </c:pt>
                <c:pt idx="3">
                  <c:v>57.65</c:v>
                </c:pt>
                <c:pt idx="4">
                  <c:v>26.72</c:v>
                </c:pt>
                <c:pt idx="5">
                  <c:v>62.31</c:v>
                </c:pt>
                <c:pt idx="6">
                  <c:v>8.66</c:v>
                </c:pt>
                <c:pt idx="7">
                  <c:v>29.68</c:v>
                </c:pt>
                <c:pt idx="8">
                  <c:v>17.12</c:v>
                </c:pt>
                <c:pt idx="9">
                  <c:v>50.72</c:v>
                </c:pt>
                <c:pt idx="10">
                  <c:v>66.930000000000007</c:v>
                </c:pt>
                <c:pt idx="11">
                  <c:v>58.85</c:v>
                </c:pt>
                <c:pt idx="12">
                  <c:v>53.56</c:v>
                </c:pt>
                <c:pt idx="13">
                  <c:v>2.37</c:v>
                </c:pt>
                <c:pt idx="14">
                  <c:v>3.08</c:v>
                </c:pt>
                <c:pt idx="15">
                  <c:v>10.6</c:v>
                </c:pt>
                <c:pt idx="16">
                  <c:v>55.43</c:v>
                </c:pt>
                <c:pt idx="17">
                  <c:v>46.02</c:v>
                </c:pt>
                <c:pt idx="18">
                  <c:v>76.819999999999993</c:v>
                </c:pt>
                <c:pt idx="19">
                  <c:v>10.9</c:v>
                </c:pt>
                <c:pt idx="20">
                  <c:v>13.19</c:v>
                </c:pt>
                <c:pt idx="21">
                  <c:v>62.51</c:v>
                </c:pt>
                <c:pt idx="22">
                  <c:v>61.04</c:v>
                </c:pt>
                <c:pt idx="23">
                  <c:v>4.88</c:v>
                </c:pt>
                <c:pt idx="24">
                  <c:v>46.85</c:v>
                </c:pt>
                <c:pt idx="25">
                  <c:v>28.63</c:v>
                </c:pt>
                <c:pt idx="26">
                  <c:v>1.47</c:v>
                </c:pt>
                <c:pt idx="27">
                  <c:v>6.89</c:v>
                </c:pt>
                <c:pt idx="28">
                  <c:v>40.99</c:v>
                </c:pt>
                <c:pt idx="29">
                  <c:v>16.149999999999999</c:v>
                </c:pt>
                <c:pt idx="30">
                  <c:v>0.84</c:v>
                </c:pt>
                <c:pt idx="31">
                  <c:v>56.32</c:v>
                </c:pt>
                <c:pt idx="32">
                  <c:v>2.17</c:v>
                </c:pt>
                <c:pt idx="33">
                  <c:v>46.5</c:v>
                </c:pt>
                <c:pt idx="34">
                  <c:v>0.41</c:v>
                </c:pt>
                <c:pt idx="35">
                  <c:v>80.22</c:v>
                </c:pt>
                <c:pt idx="36">
                  <c:v>0.46</c:v>
                </c:pt>
                <c:pt idx="37">
                  <c:v>58.81</c:v>
                </c:pt>
                <c:pt idx="38">
                  <c:v>62.99</c:v>
                </c:pt>
                <c:pt idx="39">
                  <c:v>29.45</c:v>
                </c:pt>
                <c:pt idx="40">
                  <c:v>4.47</c:v>
                </c:pt>
                <c:pt idx="41">
                  <c:v>15.73</c:v>
                </c:pt>
                <c:pt idx="42">
                  <c:v>25.5</c:v>
                </c:pt>
                <c:pt idx="43">
                  <c:v>25.88</c:v>
                </c:pt>
                <c:pt idx="44">
                  <c:v>7.99</c:v>
                </c:pt>
                <c:pt idx="45">
                  <c:v>37.92</c:v>
                </c:pt>
                <c:pt idx="46">
                  <c:v>12.71</c:v>
                </c:pt>
                <c:pt idx="47">
                  <c:v>75.010000000000005</c:v>
                </c:pt>
                <c:pt idx="48">
                  <c:v>25.53</c:v>
                </c:pt>
                <c:pt idx="49">
                  <c:v>5.32</c:v>
                </c:pt>
                <c:pt idx="50">
                  <c:v>42.66</c:v>
                </c:pt>
                <c:pt idx="51">
                  <c:v>3.29</c:v>
                </c:pt>
                <c:pt idx="52">
                  <c:v>43.67</c:v>
                </c:pt>
                <c:pt idx="53">
                  <c:v>0.6</c:v>
                </c:pt>
                <c:pt idx="54">
                  <c:v>10.23</c:v>
                </c:pt>
                <c:pt idx="55">
                  <c:v>31.74</c:v>
                </c:pt>
                <c:pt idx="56">
                  <c:v>38</c:v>
                </c:pt>
                <c:pt idx="57">
                  <c:v>23.13</c:v>
                </c:pt>
                <c:pt idx="58">
                  <c:v>56.97</c:v>
                </c:pt>
                <c:pt idx="59">
                  <c:v>3.93</c:v>
                </c:pt>
                <c:pt idx="60">
                  <c:v>28.51</c:v>
                </c:pt>
                <c:pt idx="61">
                  <c:v>43.94</c:v>
                </c:pt>
                <c:pt idx="62">
                  <c:v>8.99</c:v>
                </c:pt>
                <c:pt idx="63">
                  <c:v>76.03</c:v>
                </c:pt>
                <c:pt idx="64">
                  <c:v>51.91</c:v>
                </c:pt>
                <c:pt idx="65">
                  <c:v>72.13</c:v>
                </c:pt>
                <c:pt idx="66">
                  <c:v>2.78</c:v>
                </c:pt>
                <c:pt idx="67">
                  <c:v>10.97</c:v>
                </c:pt>
              </c:numCache>
            </c:numRef>
          </c:xVal>
          <c:yVal>
            <c:numRef>
              <c:f>Sheet1!$F$2:$F$69</c:f>
              <c:numCache>
                <c:formatCode>General</c:formatCode>
                <c:ptCount val="68"/>
                <c:pt idx="0">
                  <c:v>31.090118879999999</c:v>
                </c:pt>
                <c:pt idx="1">
                  <c:v>636.36610610000002</c:v>
                </c:pt>
                <c:pt idx="2">
                  <c:v>300.29218379999998</c:v>
                </c:pt>
                <c:pt idx="3">
                  <c:v>943.92701950000003</c:v>
                </c:pt>
                <c:pt idx="4">
                  <c:v>2268.729292</c:v>
                </c:pt>
                <c:pt idx="5">
                  <c:v>339.18760850000001</c:v>
                </c:pt>
                <c:pt idx="6">
                  <c:v>1307.336771</c:v>
                </c:pt>
                <c:pt idx="7">
                  <c:v>596.53230210000004</c:v>
                </c:pt>
                <c:pt idx="8">
                  <c:v>1313.100336</c:v>
                </c:pt>
                <c:pt idx="9">
                  <c:v>150.59204740000001</c:v>
                </c:pt>
                <c:pt idx="10">
                  <c:v>536.64617759999999</c:v>
                </c:pt>
                <c:pt idx="11">
                  <c:v>1800.6655370000001</c:v>
                </c:pt>
                <c:pt idx="12">
                  <c:v>106.76435650000001</c:v>
                </c:pt>
                <c:pt idx="13">
                  <c:v>44.901351730000002</c:v>
                </c:pt>
                <c:pt idx="14">
                  <c:v>15.087523900000001</c:v>
                </c:pt>
                <c:pt idx="15">
                  <c:v>5408.851208</c:v>
                </c:pt>
                <c:pt idx="16">
                  <c:v>1661.1146719999999</c:v>
                </c:pt>
                <c:pt idx="17">
                  <c:v>4.7664442329999996</c:v>
                </c:pt>
                <c:pt idx="18">
                  <c:v>1202.819199</c:v>
                </c:pt>
                <c:pt idx="19">
                  <c:v>182.82427770000001</c:v>
                </c:pt>
                <c:pt idx="20">
                  <c:v>204.08754920000001</c:v>
                </c:pt>
                <c:pt idx="21">
                  <c:v>6224.2769330000001</c:v>
                </c:pt>
                <c:pt idx="22">
                  <c:v>610.85878520000006</c:v>
                </c:pt>
                <c:pt idx="23">
                  <c:v>1408.4592299999999</c:v>
                </c:pt>
                <c:pt idx="24">
                  <c:v>932.01315439999996</c:v>
                </c:pt>
                <c:pt idx="25">
                  <c:v>1694.3970079999999</c:v>
                </c:pt>
                <c:pt idx="26">
                  <c:v>72.964422639999995</c:v>
                </c:pt>
                <c:pt idx="27">
                  <c:v>160.37180910000001</c:v>
                </c:pt>
                <c:pt idx="28">
                  <c:v>760.60535619999996</c:v>
                </c:pt>
                <c:pt idx="29">
                  <c:v>950.48847339999998</c:v>
                </c:pt>
                <c:pt idx="30">
                  <c:v>1215.772624</c:v>
                </c:pt>
                <c:pt idx="31">
                  <c:v>1277.388952</c:v>
                </c:pt>
                <c:pt idx="32">
                  <c:v>25.09201977</c:v>
                </c:pt>
                <c:pt idx="33">
                  <c:v>3788.5117540000001</c:v>
                </c:pt>
                <c:pt idx="34">
                  <c:v>4.4112589910000004</c:v>
                </c:pt>
                <c:pt idx="35">
                  <c:v>577.18767730000002</c:v>
                </c:pt>
                <c:pt idx="36">
                  <c:v>210.25693649999999</c:v>
                </c:pt>
                <c:pt idx="37">
                  <c:v>1577.6314010000001</c:v>
                </c:pt>
                <c:pt idx="38">
                  <c:v>4745.7680060000002</c:v>
                </c:pt>
                <c:pt idx="39">
                  <c:v>5502.7378349999999</c:v>
                </c:pt>
                <c:pt idx="40">
                  <c:v>332.77368610000002</c:v>
                </c:pt>
                <c:pt idx="41">
                  <c:v>316.09183780000001</c:v>
                </c:pt>
                <c:pt idx="42">
                  <c:v>71.595480600000002</c:v>
                </c:pt>
                <c:pt idx="43">
                  <c:v>2276.8947990000001</c:v>
                </c:pt>
                <c:pt idx="44">
                  <c:v>103.97871840000001</c:v>
                </c:pt>
                <c:pt idx="45">
                  <c:v>748.35966819999999</c:v>
                </c:pt>
                <c:pt idx="46">
                  <c:v>943.34007129999998</c:v>
                </c:pt>
                <c:pt idx="47">
                  <c:v>1088.8162709999999</c:v>
                </c:pt>
                <c:pt idx="48">
                  <c:v>753.55682479999996</c:v>
                </c:pt>
                <c:pt idx="49">
                  <c:v>255.18883969999999</c:v>
                </c:pt>
                <c:pt idx="50">
                  <c:v>37.463908449999998</c:v>
                </c:pt>
                <c:pt idx="51">
                  <c:v>35.181970460000002</c:v>
                </c:pt>
                <c:pt idx="52">
                  <c:v>1348.424008</c:v>
                </c:pt>
                <c:pt idx="53">
                  <c:v>27.506953150000001</c:v>
                </c:pt>
                <c:pt idx="54">
                  <c:v>869.89113420000001</c:v>
                </c:pt>
                <c:pt idx="55">
                  <c:v>199.64844099999999</c:v>
                </c:pt>
                <c:pt idx="56">
                  <c:v>1477.394423</c:v>
                </c:pt>
                <c:pt idx="57">
                  <c:v>2316.6688629999999</c:v>
                </c:pt>
                <c:pt idx="58">
                  <c:v>568.69188759999997</c:v>
                </c:pt>
                <c:pt idx="59">
                  <c:v>2.2636756189999998</c:v>
                </c:pt>
                <c:pt idx="60">
                  <c:v>860.07008819999999</c:v>
                </c:pt>
                <c:pt idx="61">
                  <c:v>1399.061291</c:v>
                </c:pt>
                <c:pt idx="62">
                  <c:v>299.99892790000001</c:v>
                </c:pt>
                <c:pt idx="63">
                  <c:v>595.8313028</c:v>
                </c:pt>
                <c:pt idx="64">
                  <c:v>3039.0543389999998</c:v>
                </c:pt>
                <c:pt idx="65">
                  <c:v>177.8975494</c:v>
                </c:pt>
                <c:pt idx="66">
                  <c:v>820.95305429999996</c:v>
                </c:pt>
                <c:pt idx="67">
                  <c:v>64.536772080000006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ED-4B3D-8397-E618583B6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1565567"/>
        <c:axId val="1541566047"/>
      </c:scatterChart>
      <c:valAx>
        <c:axId val="1541565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566047"/>
        <c:crosses val="autoZero"/>
        <c:crossBetween val="midCat"/>
      </c:valAx>
      <c:valAx>
        <c:axId val="154156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565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307975</xdr:colOff>
      <xdr:row>4</xdr:row>
      <xdr:rowOff>146050</xdr:rowOff>
    </xdr:from>
    <xdr:to>
      <xdr:col>16</xdr:col>
      <xdr:colOff>3175</xdr:colOff>
      <xdr:row>19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A16214-2F36-5389-FA8E-5AB4471C3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9"/>
  <sheetViews>
    <sheetView tabSelected="1" workbookViewId="0">
      <selection activeCell="S18" sqref="S18"/>
    </sheetView>
  </sheetViews>
  <sheetFormatPr defaultRowHeight="14.5" x14ac:dyDescent="0.35"/>
  <cols>
    <col min="6" max="6" width="31.36328125" customWidth="1"/>
    <col min="18" max="18" width="16.54296875" customWidth="1"/>
  </cols>
  <sheetData>
    <row r="1" spans="1:21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21" ht="15.5" thickTop="1" thickBot="1" x14ac:dyDescent="0.4">
      <c r="A2" s="3" t="s">
        <v>6</v>
      </c>
      <c r="B2" s="4">
        <v>1055</v>
      </c>
      <c r="C2" s="4">
        <v>920570</v>
      </c>
      <c r="D2" s="4">
        <v>2.71</v>
      </c>
      <c r="E2" s="4">
        <v>33933611</v>
      </c>
      <c r="F2" s="4">
        <v>31.090118879999999</v>
      </c>
    </row>
    <row r="3" spans="1:21" ht="15" thickBot="1" x14ac:dyDescent="0.4">
      <c r="A3" s="3" t="s">
        <v>7</v>
      </c>
      <c r="B3" s="4">
        <v>29022</v>
      </c>
      <c r="C3" s="4">
        <v>14786884</v>
      </c>
      <c r="D3" s="4">
        <v>32.42</v>
      </c>
      <c r="E3" s="4">
        <v>45605823</v>
      </c>
      <c r="F3" s="4">
        <v>636.36610610000002</v>
      </c>
    </row>
    <row r="4" spans="1:21" ht="15" thickBot="1" x14ac:dyDescent="0.4">
      <c r="A4" s="3" t="s">
        <v>8</v>
      </c>
      <c r="B4" s="4">
        <v>7744</v>
      </c>
      <c r="C4" s="4">
        <v>7316462</v>
      </c>
      <c r="D4" s="4">
        <v>28.37</v>
      </c>
      <c r="E4" s="4">
        <v>25788217</v>
      </c>
      <c r="F4" s="4">
        <v>300.29218379999998</v>
      </c>
    </row>
    <row r="5" spans="1:21" ht="15" thickBot="1" x14ac:dyDescent="0.4">
      <c r="A5" s="3" t="s">
        <v>9</v>
      </c>
      <c r="B5" s="4">
        <v>8536</v>
      </c>
      <c r="C5" s="4">
        <v>5213214</v>
      </c>
      <c r="D5" s="4">
        <v>57.65</v>
      </c>
      <c r="E5" s="4">
        <v>9043072</v>
      </c>
      <c r="F5" s="4">
        <v>943.92701950000003</v>
      </c>
    </row>
    <row r="6" spans="1:21" ht="15" thickBot="1" x14ac:dyDescent="0.4">
      <c r="A6" s="3" t="s">
        <v>10</v>
      </c>
      <c r="B6" s="4">
        <v>23194</v>
      </c>
      <c r="C6" s="4">
        <v>2731755</v>
      </c>
      <c r="D6" s="4">
        <v>26.72</v>
      </c>
      <c r="E6" s="4">
        <v>10223344</v>
      </c>
      <c r="F6" s="4">
        <v>2268.729292</v>
      </c>
      <c r="R6" t="s">
        <v>74</v>
      </c>
      <c r="S6" cm="1">
        <f t="array" ref="S6:T10">LINEST($F$2:$F$69, $D$2:$D$69, TRUE, TRUE)</f>
        <v>13.925722658918945</v>
      </c>
      <c r="T6">
        <v>624.72514626690031</v>
      </c>
      <c r="U6" t="s">
        <v>75</v>
      </c>
    </row>
    <row r="7" spans="1:21" ht="15" thickBot="1" x14ac:dyDescent="0.4">
      <c r="A7" s="3" t="s">
        <v>11</v>
      </c>
      <c r="B7" s="4">
        <v>593</v>
      </c>
      <c r="C7" s="4">
        <v>1089404</v>
      </c>
      <c r="D7" s="4">
        <v>62.31</v>
      </c>
      <c r="E7" s="4">
        <v>1748295</v>
      </c>
      <c r="F7" s="4">
        <v>339.18760850000001</v>
      </c>
      <c r="R7" t="s">
        <v>76</v>
      </c>
      <c r="S7">
        <v>6.6511705379731874</v>
      </c>
      <c r="T7">
        <v>261.28177047875835</v>
      </c>
    </row>
    <row r="8" spans="1:21" ht="15" thickBot="1" x14ac:dyDescent="0.4">
      <c r="A8" s="3" t="s">
        <v>12</v>
      </c>
      <c r="B8" s="4">
        <v>3134</v>
      </c>
      <c r="C8" s="4">
        <v>207695</v>
      </c>
      <c r="D8" s="4">
        <v>8.66</v>
      </c>
      <c r="E8" s="4">
        <v>2397240</v>
      </c>
      <c r="F8" s="4">
        <v>1307.336771</v>
      </c>
      <c r="R8" t="s">
        <v>77</v>
      </c>
      <c r="S8">
        <v>6.2282683594652562E-2</v>
      </c>
      <c r="T8">
        <v>1324.1892976973702</v>
      </c>
    </row>
    <row r="9" spans="1:21" ht="15" thickBot="1" x14ac:dyDescent="0.4">
      <c r="A9" s="3" t="s">
        <v>13</v>
      </c>
      <c r="B9" s="4">
        <v>127654</v>
      </c>
      <c r="C9" s="4">
        <v>63515389</v>
      </c>
      <c r="D9" s="4">
        <v>29.68</v>
      </c>
      <c r="E9" s="4">
        <v>213993441</v>
      </c>
      <c r="F9" s="4">
        <v>596.53230210000004</v>
      </c>
      <c r="S9">
        <v>4.3836847686730289</v>
      </c>
      <c r="T9">
        <v>66</v>
      </c>
    </row>
    <row r="10" spans="1:21" ht="15" thickBot="1" x14ac:dyDescent="0.4">
      <c r="A10" s="3" t="s">
        <v>14</v>
      </c>
      <c r="B10" s="4">
        <v>9056</v>
      </c>
      <c r="C10" s="4">
        <v>1180497</v>
      </c>
      <c r="D10" s="4">
        <v>17.12</v>
      </c>
      <c r="E10" s="4">
        <v>6896655</v>
      </c>
      <c r="F10" s="4">
        <v>1313.100336</v>
      </c>
      <c r="S10">
        <v>7686691.7152864635</v>
      </c>
      <c r="T10">
        <v>115729501.54499277</v>
      </c>
    </row>
    <row r="11" spans="1:21" ht="15" thickBot="1" x14ac:dyDescent="0.4">
      <c r="A11" s="3" t="s">
        <v>15</v>
      </c>
      <c r="B11" s="4">
        <v>2552</v>
      </c>
      <c r="C11" s="4">
        <v>8594733</v>
      </c>
      <c r="D11" s="4">
        <v>50.72</v>
      </c>
      <c r="E11" s="4">
        <v>16946446</v>
      </c>
      <c r="F11" s="4">
        <v>150.59204740000001</v>
      </c>
    </row>
    <row r="12" spans="1:21" ht="15" thickBot="1" x14ac:dyDescent="0.4">
      <c r="A12" s="3" t="s">
        <v>16</v>
      </c>
      <c r="B12" s="4">
        <v>20429</v>
      </c>
      <c r="C12" s="4">
        <v>25480478</v>
      </c>
      <c r="D12" s="4">
        <v>66.930000000000007</v>
      </c>
      <c r="E12" s="4">
        <v>38067913</v>
      </c>
      <c r="F12" s="4">
        <v>536.64617759999999</v>
      </c>
      <c r="R12" t="s">
        <v>78</v>
      </c>
      <c r="S12">
        <f>S6-(2*S7)</f>
        <v>0.62338158297256996</v>
      </c>
    </row>
    <row r="13" spans="1:21" ht="15" thickBot="1" x14ac:dyDescent="0.4">
      <c r="A13" s="3" t="s">
        <v>17</v>
      </c>
      <c r="B13" s="4">
        <v>1599</v>
      </c>
      <c r="C13" s="4">
        <v>522561</v>
      </c>
      <c r="D13" s="4">
        <v>58.85</v>
      </c>
      <c r="E13" s="4">
        <v>888005</v>
      </c>
      <c r="F13" s="4">
        <v>1800.6655370000001</v>
      </c>
      <c r="R13" t="s">
        <v>79</v>
      </c>
      <c r="S13">
        <f>S6+(2*S7)</f>
        <v>27.228063734865319</v>
      </c>
    </row>
    <row r="14" spans="1:21" ht="15" thickBot="1" x14ac:dyDescent="0.4">
      <c r="A14" s="3" t="s">
        <v>18</v>
      </c>
      <c r="B14" s="4">
        <v>1145</v>
      </c>
      <c r="C14" s="4">
        <v>5744569</v>
      </c>
      <c r="D14" s="4">
        <v>53.56</v>
      </c>
      <c r="E14" s="4">
        <v>10724553</v>
      </c>
      <c r="F14" s="4">
        <v>106.76435650000001</v>
      </c>
    </row>
    <row r="15" spans="1:21" ht="15" thickBot="1" x14ac:dyDescent="0.4">
      <c r="A15" s="3" t="s">
        <v>19</v>
      </c>
      <c r="B15" s="4">
        <v>45</v>
      </c>
      <c r="C15" s="4">
        <v>23797</v>
      </c>
      <c r="D15" s="4">
        <v>2.37</v>
      </c>
      <c r="E15" s="4">
        <v>1002197</v>
      </c>
      <c r="F15" s="4">
        <v>44.901351730000002</v>
      </c>
      <c r="R15" t="s">
        <v>81</v>
      </c>
      <c r="S15">
        <f>($T$6+100*$S$12)/$T$6</f>
        <v>1.0997849352947677</v>
      </c>
    </row>
    <row r="16" spans="1:21" ht="15" thickBot="1" x14ac:dyDescent="0.4">
      <c r="A16" s="3" t="s">
        <v>20</v>
      </c>
      <c r="B16" s="4">
        <v>1573</v>
      </c>
      <c r="C16" s="4">
        <v>3208954</v>
      </c>
      <c r="D16" s="4">
        <v>3.08</v>
      </c>
      <c r="E16" s="4">
        <v>104258327</v>
      </c>
      <c r="F16" s="4">
        <v>15.087523900000001</v>
      </c>
      <c r="R16" t="s">
        <v>82</v>
      </c>
      <c r="S16">
        <f>($T$6+100*$S$6)/$T$6</f>
        <v>3.2290959059569344</v>
      </c>
    </row>
    <row r="17" spans="1:19" ht="15" thickBot="1" x14ac:dyDescent="0.4">
      <c r="A17" s="3" t="s">
        <v>21</v>
      </c>
      <c r="B17" s="4">
        <v>21526</v>
      </c>
      <c r="C17" s="4">
        <v>421785</v>
      </c>
      <c r="D17" s="4">
        <v>10.6</v>
      </c>
      <c r="E17" s="4">
        <v>3979773</v>
      </c>
      <c r="F17" s="4">
        <v>5408.851208</v>
      </c>
      <c r="R17" t="s">
        <v>83</v>
      </c>
      <c r="S17">
        <f>($T$6+100*$S$13)/$T$6</f>
        <v>5.3584068766191004</v>
      </c>
    </row>
    <row r="18" spans="1:19" ht="15" thickBot="1" x14ac:dyDescent="0.4">
      <c r="A18" s="3" t="s">
        <v>22</v>
      </c>
      <c r="B18" s="4">
        <v>17227</v>
      </c>
      <c r="C18" s="4">
        <v>5748030</v>
      </c>
      <c r="D18" s="4">
        <v>55.43</v>
      </c>
      <c r="E18" s="4">
        <v>10370747</v>
      </c>
      <c r="F18" s="4">
        <v>1661.1146719999999</v>
      </c>
    </row>
    <row r="19" spans="1:19" ht="15" thickBot="1" x14ac:dyDescent="0.4">
      <c r="A19" s="3" t="s">
        <v>23</v>
      </c>
      <c r="B19" s="4">
        <v>36</v>
      </c>
      <c r="C19" s="4">
        <v>3475566</v>
      </c>
      <c r="D19" s="4">
        <v>46.02</v>
      </c>
      <c r="E19" s="4">
        <v>7552800</v>
      </c>
      <c r="F19" s="4">
        <v>4.7664442329999996</v>
      </c>
      <c r="R19" t="s">
        <v>80</v>
      </c>
    </row>
    <row r="20" spans="1:19" ht="15" thickBot="1" x14ac:dyDescent="0.4">
      <c r="A20" s="3" t="s">
        <v>24</v>
      </c>
      <c r="B20" s="4">
        <v>413</v>
      </c>
      <c r="C20" s="4">
        <v>263778</v>
      </c>
      <c r="D20" s="4">
        <v>76.819999999999993</v>
      </c>
      <c r="E20" s="4">
        <v>343360</v>
      </c>
      <c r="F20" s="4">
        <v>1202.819199</v>
      </c>
    </row>
    <row r="21" spans="1:19" ht="15" thickBot="1" x14ac:dyDescent="0.4">
      <c r="A21" s="3" t="s">
        <v>25</v>
      </c>
      <c r="B21" s="4">
        <v>254749</v>
      </c>
      <c r="C21" s="4">
        <v>151908785</v>
      </c>
      <c r="D21" s="4">
        <v>10.9</v>
      </c>
      <c r="E21" s="4">
        <v>1393409033</v>
      </c>
      <c r="F21" s="4">
        <v>182.82427770000001</v>
      </c>
    </row>
    <row r="22" spans="1:19" ht="15" thickBot="1" x14ac:dyDescent="0.4">
      <c r="A22" s="3" t="s">
        <v>26</v>
      </c>
      <c r="B22" s="4">
        <v>56402</v>
      </c>
      <c r="C22" s="4">
        <v>36454433</v>
      </c>
      <c r="D22" s="4">
        <v>13.19</v>
      </c>
      <c r="E22" s="4">
        <v>276361788</v>
      </c>
      <c r="F22" s="4">
        <v>204.08754920000001</v>
      </c>
    </row>
    <row r="23" spans="1:19" ht="15" thickBot="1" x14ac:dyDescent="0.4">
      <c r="A23" s="3" t="s">
        <v>27</v>
      </c>
      <c r="B23" s="4">
        <v>54710</v>
      </c>
      <c r="C23" s="4">
        <v>5494200</v>
      </c>
      <c r="D23" s="4">
        <v>62.51</v>
      </c>
      <c r="E23" s="4">
        <v>8789776</v>
      </c>
      <c r="F23" s="4">
        <v>6224.2769330000001</v>
      </c>
    </row>
    <row r="24" spans="1:19" ht="15" thickBot="1" x14ac:dyDescent="0.4">
      <c r="A24" s="3" t="s">
        <v>28</v>
      </c>
      <c r="B24" s="4">
        <v>36876</v>
      </c>
      <c r="C24" s="4">
        <v>36850735</v>
      </c>
      <c r="D24" s="4">
        <v>61.04</v>
      </c>
      <c r="E24" s="4">
        <v>60367471</v>
      </c>
      <c r="F24" s="4">
        <v>610.85878520000006</v>
      </c>
    </row>
    <row r="25" spans="1:19" ht="15" thickBot="1" x14ac:dyDescent="0.4">
      <c r="A25" s="3" t="s">
        <v>29</v>
      </c>
      <c r="B25" s="4">
        <v>4188</v>
      </c>
      <c r="C25" s="4">
        <v>145171</v>
      </c>
      <c r="D25" s="4">
        <v>4.88</v>
      </c>
      <c r="E25" s="4">
        <v>2973462</v>
      </c>
      <c r="F25" s="4">
        <v>1408.4592299999999</v>
      </c>
    </row>
    <row r="26" spans="1:19" ht="15" thickBot="1" x14ac:dyDescent="0.4">
      <c r="A26" s="3" t="s">
        <v>30</v>
      </c>
      <c r="B26" s="4">
        <v>117481</v>
      </c>
      <c r="C26" s="4">
        <v>59060074</v>
      </c>
      <c r="D26" s="4">
        <v>46.85</v>
      </c>
      <c r="E26" s="4">
        <v>126050796</v>
      </c>
      <c r="F26" s="4">
        <v>932.01315439999996</v>
      </c>
    </row>
    <row r="27" spans="1:19" ht="15" thickBot="1" x14ac:dyDescent="0.4">
      <c r="A27" s="3" t="s">
        <v>31</v>
      </c>
      <c r="B27" s="4">
        <v>32185</v>
      </c>
      <c r="C27" s="4">
        <v>5438316</v>
      </c>
      <c r="D27" s="4">
        <v>28.63</v>
      </c>
      <c r="E27" s="4">
        <v>18994958</v>
      </c>
      <c r="F27" s="4">
        <v>1694.3970079999999</v>
      </c>
    </row>
    <row r="28" spans="1:19" ht="15" thickBot="1" x14ac:dyDescent="0.4">
      <c r="A28" s="3" t="s">
        <v>32</v>
      </c>
      <c r="B28" s="4">
        <v>4012</v>
      </c>
      <c r="C28" s="4">
        <v>806404</v>
      </c>
      <c r="D28" s="4">
        <v>1.47</v>
      </c>
      <c r="E28" s="4">
        <v>54985702</v>
      </c>
      <c r="F28" s="4">
        <v>72.964422639999995</v>
      </c>
    </row>
    <row r="29" spans="1:19" ht="15" thickBot="1" x14ac:dyDescent="0.4">
      <c r="A29" s="3" t="s">
        <v>33</v>
      </c>
      <c r="B29" s="4">
        <v>1063</v>
      </c>
      <c r="C29" s="4">
        <v>456482</v>
      </c>
      <c r="D29" s="4">
        <v>6.89</v>
      </c>
      <c r="E29" s="4">
        <v>6628347</v>
      </c>
      <c r="F29" s="4">
        <v>160.37180910000001</v>
      </c>
    </row>
    <row r="30" spans="1:19" ht="15" thickBot="1" x14ac:dyDescent="0.4">
      <c r="A30" s="3" t="s">
        <v>34</v>
      </c>
      <c r="B30" s="4">
        <v>1420</v>
      </c>
      <c r="C30" s="4">
        <v>765302</v>
      </c>
      <c r="D30" s="4">
        <v>40.99</v>
      </c>
      <c r="E30" s="4">
        <v>1866934</v>
      </c>
      <c r="F30" s="4">
        <v>760.60535619999996</v>
      </c>
    </row>
    <row r="31" spans="1:19" ht="15" thickBot="1" x14ac:dyDescent="0.4">
      <c r="A31" s="3" t="s">
        <v>35</v>
      </c>
      <c r="B31" s="4">
        <v>6434</v>
      </c>
      <c r="C31" s="4">
        <v>1093360</v>
      </c>
      <c r="D31" s="4">
        <v>16.149999999999999</v>
      </c>
      <c r="E31" s="4">
        <v>6769151</v>
      </c>
      <c r="F31" s="4">
        <v>950.48847339999998</v>
      </c>
    </row>
    <row r="32" spans="1:19" ht="15" thickBot="1" x14ac:dyDescent="0.4">
      <c r="A32" s="3" t="s">
        <v>36</v>
      </c>
      <c r="B32" s="4">
        <v>8460</v>
      </c>
      <c r="C32" s="4">
        <v>58539</v>
      </c>
      <c r="D32" s="4">
        <v>0.84</v>
      </c>
      <c r="E32" s="4">
        <v>6958538</v>
      </c>
      <c r="F32" s="4">
        <v>1215.772624</v>
      </c>
    </row>
    <row r="33" spans="1:6" ht="15" thickBot="1" x14ac:dyDescent="0.4">
      <c r="A33" s="3" t="s">
        <v>37</v>
      </c>
      <c r="B33" s="4">
        <v>3436</v>
      </c>
      <c r="C33" s="4">
        <v>1514850</v>
      </c>
      <c r="D33" s="4">
        <v>56.32</v>
      </c>
      <c r="E33" s="4">
        <v>2689862</v>
      </c>
      <c r="F33" s="4">
        <v>1277.388952</v>
      </c>
    </row>
    <row r="34" spans="1:6" ht="15" thickBot="1" x14ac:dyDescent="0.4">
      <c r="A34" s="3" t="s">
        <v>38</v>
      </c>
      <c r="B34" s="4">
        <v>493</v>
      </c>
      <c r="C34" s="4">
        <v>426390</v>
      </c>
      <c r="D34" s="4">
        <v>2.17</v>
      </c>
      <c r="E34" s="4">
        <v>19647681</v>
      </c>
      <c r="F34" s="4">
        <v>25.09201977</v>
      </c>
    </row>
    <row r="35" spans="1:6" ht="15" thickBot="1" x14ac:dyDescent="0.4">
      <c r="A35" s="3" t="s">
        <v>39</v>
      </c>
      <c r="B35" s="4">
        <v>124173</v>
      </c>
      <c r="C35" s="4">
        <v>15241655</v>
      </c>
      <c r="D35" s="4">
        <v>46.5</v>
      </c>
      <c r="E35" s="4">
        <v>32776195</v>
      </c>
      <c r="F35" s="4">
        <v>3788.5117540000001</v>
      </c>
    </row>
    <row r="36" spans="1:6" ht="15" thickBot="1" x14ac:dyDescent="0.4">
      <c r="A36" s="3" t="s">
        <v>40</v>
      </c>
      <c r="B36" s="4">
        <v>92</v>
      </c>
      <c r="C36" s="4">
        <v>86477</v>
      </c>
      <c r="D36" s="4">
        <v>0.41</v>
      </c>
      <c r="E36" s="4">
        <v>20855724</v>
      </c>
      <c r="F36" s="4">
        <v>4.4112589910000004</v>
      </c>
    </row>
    <row r="37" spans="1:6" ht="15" thickBot="1" x14ac:dyDescent="0.4">
      <c r="A37" s="3" t="s">
        <v>41</v>
      </c>
      <c r="B37" s="4">
        <v>297</v>
      </c>
      <c r="C37" s="4">
        <v>412767</v>
      </c>
      <c r="D37" s="4">
        <v>80.22</v>
      </c>
      <c r="E37" s="4">
        <v>514564</v>
      </c>
      <c r="F37" s="4">
        <v>577.18767730000002</v>
      </c>
    </row>
    <row r="38" spans="1:6" ht="15" thickBot="1" x14ac:dyDescent="0.4">
      <c r="A38" s="3" t="s">
        <v>42</v>
      </c>
      <c r="B38" s="4">
        <v>1004</v>
      </c>
      <c r="C38" s="4">
        <v>22120</v>
      </c>
      <c r="D38" s="4">
        <v>0.46</v>
      </c>
      <c r="E38" s="4">
        <v>4775110</v>
      </c>
      <c r="F38" s="4">
        <v>210.25693649999999</v>
      </c>
    </row>
    <row r="39" spans="1:6" ht="15" thickBot="1" x14ac:dyDescent="0.4">
      <c r="A39" s="3" t="s">
        <v>43</v>
      </c>
      <c r="B39" s="4">
        <v>2009</v>
      </c>
      <c r="C39" s="4">
        <v>748954</v>
      </c>
      <c r="D39" s="4">
        <v>58.81</v>
      </c>
      <c r="E39" s="4">
        <v>1273428</v>
      </c>
      <c r="F39" s="4">
        <v>1577.6314010000001</v>
      </c>
    </row>
    <row r="40" spans="1:6" ht="15" thickBot="1" x14ac:dyDescent="0.4">
      <c r="A40" s="3" t="s">
        <v>44</v>
      </c>
      <c r="B40" s="4">
        <v>15800</v>
      </c>
      <c r="C40" s="4">
        <v>2097056</v>
      </c>
      <c r="D40" s="4">
        <v>62.99</v>
      </c>
      <c r="E40" s="4">
        <v>3329282</v>
      </c>
      <c r="F40" s="4">
        <v>4745.7680060000002</v>
      </c>
    </row>
    <row r="41" spans="1:6" ht="15" thickBot="1" x14ac:dyDescent="0.4">
      <c r="A41" s="3" t="s">
        <v>45</v>
      </c>
      <c r="B41" s="4">
        <v>3456</v>
      </c>
      <c r="C41" s="4">
        <v>184986</v>
      </c>
      <c r="D41" s="4">
        <v>29.45</v>
      </c>
      <c r="E41" s="4">
        <v>628051</v>
      </c>
      <c r="F41" s="4">
        <v>5502.7378349999999</v>
      </c>
    </row>
    <row r="42" spans="1:6" ht="15" thickBot="1" x14ac:dyDescent="0.4">
      <c r="A42" s="3" t="s">
        <v>46</v>
      </c>
      <c r="B42" s="4">
        <v>861</v>
      </c>
      <c r="C42" s="4">
        <v>115624</v>
      </c>
      <c r="D42" s="4">
        <v>4.47</v>
      </c>
      <c r="E42" s="4">
        <v>2587344</v>
      </c>
      <c r="F42" s="4">
        <v>332.77368610000002</v>
      </c>
    </row>
    <row r="43" spans="1:6" ht="15" thickBot="1" x14ac:dyDescent="0.4">
      <c r="A43" s="3" t="s">
        <v>47</v>
      </c>
      <c r="B43" s="4">
        <v>9380</v>
      </c>
      <c r="C43" s="4">
        <v>4667328</v>
      </c>
      <c r="D43" s="4">
        <v>15.73</v>
      </c>
      <c r="E43" s="4">
        <v>29674920</v>
      </c>
      <c r="F43" s="4">
        <v>316.09183780000001</v>
      </c>
    </row>
    <row r="44" spans="1:6" ht="15" thickBot="1" x14ac:dyDescent="0.4">
      <c r="A44" s="3" t="s">
        <v>48</v>
      </c>
      <c r="B44" s="4">
        <v>348</v>
      </c>
      <c r="C44" s="4">
        <v>1239351</v>
      </c>
      <c r="D44" s="4">
        <v>25.5</v>
      </c>
      <c r="E44" s="4">
        <v>4860642</v>
      </c>
      <c r="F44" s="4">
        <v>71.595480600000002</v>
      </c>
    </row>
    <row r="45" spans="1:6" ht="15" thickBot="1" x14ac:dyDescent="0.4">
      <c r="A45" s="3" t="s">
        <v>49</v>
      </c>
      <c r="B45" s="4">
        <v>4742</v>
      </c>
      <c r="C45" s="4">
        <v>539037</v>
      </c>
      <c r="D45" s="4">
        <v>25.88</v>
      </c>
      <c r="E45" s="4">
        <v>2082661</v>
      </c>
      <c r="F45" s="4">
        <v>2276.8947990000001</v>
      </c>
    </row>
    <row r="46" spans="1:6" ht="15" thickBot="1" x14ac:dyDescent="0.4">
      <c r="A46" s="3" t="s">
        <v>50</v>
      </c>
      <c r="B46" s="4">
        <v>23416</v>
      </c>
      <c r="C46" s="4">
        <v>18004529</v>
      </c>
      <c r="D46" s="4">
        <v>7.99</v>
      </c>
      <c r="E46" s="4">
        <v>225199929</v>
      </c>
      <c r="F46" s="4">
        <v>103.97871840000001</v>
      </c>
    </row>
    <row r="47" spans="1:6" ht="15" thickBot="1" x14ac:dyDescent="0.4">
      <c r="A47" s="3" t="s">
        <v>51</v>
      </c>
      <c r="B47" s="4">
        <v>3279</v>
      </c>
      <c r="C47" s="4">
        <v>1661524</v>
      </c>
      <c r="D47" s="4">
        <v>37.92</v>
      </c>
      <c r="E47" s="4">
        <v>4381583</v>
      </c>
      <c r="F47" s="4">
        <v>748.35966819999999</v>
      </c>
    </row>
    <row r="48" spans="1:6" ht="15" thickBot="1" x14ac:dyDescent="0.4">
      <c r="A48" s="3" t="s">
        <v>52</v>
      </c>
      <c r="B48" s="4">
        <v>104755</v>
      </c>
      <c r="C48" s="4">
        <v>14109916</v>
      </c>
      <c r="D48" s="4">
        <v>12.71</v>
      </c>
      <c r="E48" s="4">
        <v>111046910</v>
      </c>
      <c r="F48" s="4">
        <v>943.34007129999998</v>
      </c>
    </row>
    <row r="49" spans="1:6" ht="15" thickBot="1" x14ac:dyDescent="0.4">
      <c r="A49" s="3" t="s">
        <v>53</v>
      </c>
      <c r="B49" s="4">
        <v>11071</v>
      </c>
      <c r="C49" s="4">
        <v>7627146</v>
      </c>
      <c r="D49" s="4">
        <v>75.010000000000005</v>
      </c>
      <c r="E49" s="4">
        <v>10167923</v>
      </c>
      <c r="F49" s="4">
        <v>1088.8162709999999</v>
      </c>
    </row>
    <row r="50" spans="1:6" ht="15" thickBot="1" x14ac:dyDescent="0.4">
      <c r="A50" s="3" t="s">
        <v>54</v>
      </c>
      <c r="B50" s="4">
        <v>109953</v>
      </c>
      <c r="C50" s="4">
        <v>37258029</v>
      </c>
      <c r="D50" s="4">
        <v>25.53</v>
      </c>
      <c r="E50" s="4">
        <v>145912022</v>
      </c>
      <c r="F50" s="4">
        <v>753.55682479999996</v>
      </c>
    </row>
    <row r="51" spans="1:6" ht="15" thickBot="1" x14ac:dyDescent="0.4">
      <c r="A51" s="3" t="s">
        <v>55</v>
      </c>
      <c r="B51" s="4">
        <v>57</v>
      </c>
      <c r="C51" s="4">
        <v>11881</v>
      </c>
      <c r="D51" s="4">
        <v>5.32</v>
      </c>
      <c r="E51" s="4">
        <v>223364</v>
      </c>
      <c r="F51" s="4">
        <v>255.18883969999999</v>
      </c>
    </row>
    <row r="52" spans="1:6" ht="15" thickBot="1" x14ac:dyDescent="0.4">
      <c r="A52" s="3" t="s">
        <v>56</v>
      </c>
      <c r="B52" s="4">
        <v>1324</v>
      </c>
      <c r="C52" s="4">
        <v>15076611</v>
      </c>
      <c r="D52" s="4">
        <v>42.66</v>
      </c>
      <c r="E52" s="4">
        <v>35340680</v>
      </c>
      <c r="F52" s="4">
        <v>37.463908449999998</v>
      </c>
    </row>
    <row r="53" spans="1:6" ht="15" thickBot="1" x14ac:dyDescent="0.4">
      <c r="A53" s="3" t="s">
        <v>57</v>
      </c>
      <c r="B53" s="4">
        <v>605</v>
      </c>
      <c r="C53" s="4">
        <v>564998</v>
      </c>
      <c r="D53" s="4">
        <v>3.29</v>
      </c>
      <c r="E53" s="4">
        <v>17196308</v>
      </c>
      <c r="F53" s="4">
        <v>35.181970460000002</v>
      </c>
    </row>
    <row r="54" spans="1:6" ht="15" thickBot="1" x14ac:dyDescent="0.4">
      <c r="A54" s="3" t="s">
        <v>58</v>
      </c>
      <c r="B54" s="4">
        <v>2803</v>
      </c>
      <c r="C54" s="4">
        <v>907873</v>
      </c>
      <c r="D54" s="4">
        <v>43.67</v>
      </c>
      <c r="E54" s="4">
        <v>2078723</v>
      </c>
      <c r="F54" s="4">
        <v>1348.424008</v>
      </c>
    </row>
    <row r="55" spans="1:6" ht="15" thickBot="1" x14ac:dyDescent="0.4">
      <c r="A55" s="3" t="s">
        <v>59</v>
      </c>
      <c r="B55" s="4">
        <v>450</v>
      </c>
      <c r="C55" s="4">
        <v>97425</v>
      </c>
      <c r="D55" s="4">
        <v>0.6</v>
      </c>
      <c r="E55" s="4">
        <v>16359500</v>
      </c>
      <c r="F55" s="4">
        <v>27.506953150000001</v>
      </c>
    </row>
    <row r="56" spans="1:6" ht="15" thickBot="1" x14ac:dyDescent="0.4">
      <c r="A56" s="3" t="s">
        <v>60</v>
      </c>
      <c r="B56" s="4">
        <v>52230</v>
      </c>
      <c r="C56" s="4">
        <v>6145216</v>
      </c>
      <c r="D56" s="4">
        <v>10.23</v>
      </c>
      <c r="E56" s="4">
        <v>60041996</v>
      </c>
      <c r="F56" s="4">
        <v>869.89113420000001</v>
      </c>
    </row>
    <row r="57" spans="1:6" ht="15" thickBot="1" x14ac:dyDescent="0.4">
      <c r="A57" s="3" t="s">
        <v>61</v>
      </c>
      <c r="B57" s="4">
        <v>10243</v>
      </c>
      <c r="C57" s="4">
        <v>16283360</v>
      </c>
      <c r="D57" s="4">
        <v>31.74</v>
      </c>
      <c r="E57" s="4">
        <v>51305184</v>
      </c>
      <c r="F57" s="4">
        <v>199.64844099999999</v>
      </c>
    </row>
    <row r="58" spans="1:6" ht="15" thickBot="1" x14ac:dyDescent="0.4">
      <c r="A58" s="3" t="s">
        <v>62</v>
      </c>
      <c r="B58" s="4">
        <v>31760</v>
      </c>
      <c r="C58" s="4">
        <v>8169232</v>
      </c>
      <c r="D58" s="4">
        <v>38</v>
      </c>
      <c r="E58" s="4">
        <v>21497306</v>
      </c>
      <c r="F58" s="4">
        <v>1477.394423</v>
      </c>
    </row>
    <row r="59" spans="1:6" ht="15" thickBot="1" x14ac:dyDescent="0.4">
      <c r="A59" s="3" t="s">
        <v>63</v>
      </c>
      <c r="B59" s="4">
        <v>1371</v>
      </c>
      <c r="C59" s="4">
        <v>136867</v>
      </c>
      <c r="D59" s="4">
        <v>23.13</v>
      </c>
      <c r="E59" s="4">
        <v>591798</v>
      </c>
      <c r="F59" s="4">
        <v>2316.6688629999999</v>
      </c>
    </row>
    <row r="60" spans="1:6" ht="15" thickBot="1" x14ac:dyDescent="0.4">
      <c r="A60" s="3" t="s">
        <v>64</v>
      </c>
      <c r="B60" s="4">
        <v>5778</v>
      </c>
      <c r="C60" s="4">
        <v>5788017</v>
      </c>
      <c r="D60" s="4">
        <v>56.97</v>
      </c>
      <c r="E60" s="4">
        <v>10160159</v>
      </c>
      <c r="F60" s="4">
        <v>568.69188759999997</v>
      </c>
    </row>
    <row r="61" spans="1:6" ht="15" thickBot="1" x14ac:dyDescent="0.4">
      <c r="A61" s="3" t="s">
        <v>65</v>
      </c>
      <c r="B61" s="4">
        <v>54</v>
      </c>
      <c r="C61" s="4">
        <v>936339</v>
      </c>
      <c r="D61" s="4">
        <v>3.93</v>
      </c>
      <c r="E61" s="4">
        <v>23855008</v>
      </c>
      <c r="F61" s="4">
        <v>2.2636756189999998</v>
      </c>
    </row>
    <row r="62" spans="1:6" ht="15" thickBot="1" x14ac:dyDescent="0.4">
      <c r="A62" s="3" t="s">
        <v>66</v>
      </c>
      <c r="B62" s="4">
        <v>1207</v>
      </c>
      <c r="C62" s="4">
        <v>400054</v>
      </c>
      <c r="D62" s="4">
        <v>28.51</v>
      </c>
      <c r="E62" s="4">
        <v>1403374</v>
      </c>
      <c r="F62" s="4">
        <v>860.07008819999999</v>
      </c>
    </row>
    <row r="63" spans="1:6" ht="15" thickBot="1" x14ac:dyDescent="0.4">
      <c r="A63" s="3" t="s">
        <v>67</v>
      </c>
      <c r="B63" s="4">
        <v>118980</v>
      </c>
      <c r="C63" s="4">
        <v>37368108</v>
      </c>
      <c r="D63" s="4">
        <v>43.94</v>
      </c>
      <c r="E63" s="4">
        <v>85042736</v>
      </c>
      <c r="F63" s="4">
        <v>1399.061291</v>
      </c>
    </row>
    <row r="64" spans="1:6" ht="15" thickBot="1" x14ac:dyDescent="0.4">
      <c r="A64" s="3" t="s">
        <v>68</v>
      </c>
      <c r="B64" s="4">
        <v>13040</v>
      </c>
      <c r="C64" s="4">
        <v>3906070</v>
      </c>
      <c r="D64" s="4">
        <v>8.99</v>
      </c>
      <c r="E64" s="4">
        <v>43466822</v>
      </c>
      <c r="F64" s="4">
        <v>299.99892790000001</v>
      </c>
    </row>
    <row r="65" spans="1:6" ht="15" thickBot="1" x14ac:dyDescent="0.4">
      <c r="A65" s="3" t="s">
        <v>69</v>
      </c>
      <c r="B65" s="4">
        <v>5953</v>
      </c>
      <c r="C65" s="4">
        <v>7595761</v>
      </c>
      <c r="D65" s="4">
        <v>76.03</v>
      </c>
      <c r="E65" s="4">
        <v>9991083</v>
      </c>
      <c r="F65" s="4">
        <v>595.8313028</v>
      </c>
    </row>
    <row r="66" spans="1:6" ht="15" thickBot="1" x14ac:dyDescent="0.4">
      <c r="A66" s="3" t="s">
        <v>70</v>
      </c>
      <c r="B66" s="4">
        <v>1011747</v>
      </c>
      <c r="C66" s="4">
        <v>174600017</v>
      </c>
      <c r="D66" s="4">
        <v>51.91</v>
      </c>
      <c r="E66" s="4">
        <v>332915074</v>
      </c>
      <c r="F66" s="4">
        <v>3039.0543389999998</v>
      </c>
    </row>
    <row r="67" spans="1:6" ht="15" thickBot="1" x14ac:dyDescent="0.4">
      <c r="A67" s="3" t="s">
        <v>71</v>
      </c>
      <c r="B67" s="4">
        <v>620</v>
      </c>
      <c r="C67" s="4">
        <v>2513848</v>
      </c>
      <c r="D67" s="4">
        <v>72.13</v>
      </c>
      <c r="E67" s="4">
        <v>3485152</v>
      </c>
      <c r="F67" s="4">
        <v>177.8975494</v>
      </c>
    </row>
    <row r="68" spans="1:6" ht="15" thickBot="1" x14ac:dyDescent="0.4">
      <c r="A68" s="3" t="s">
        <v>72</v>
      </c>
      <c r="B68" s="4">
        <v>80592</v>
      </c>
      <c r="C68" s="4">
        <v>2726563</v>
      </c>
      <c r="D68" s="4">
        <v>2.78</v>
      </c>
      <c r="E68" s="4">
        <v>98168829</v>
      </c>
      <c r="F68" s="4">
        <v>820.95305429999996</v>
      </c>
    </row>
    <row r="69" spans="1:6" ht="15" thickBot="1" x14ac:dyDescent="0.4">
      <c r="A69" s="3" t="s">
        <v>73</v>
      </c>
      <c r="B69" s="4">
        <v>974</v>
      </c>
      <c r="C69" s="4">
        <v>1655197</v>
      </c>
      <c r="D69" s="4">
        <v>10.97</v>
      </c>
      <c r="E69" s="4">
        <v>15092171</v>
      </c>
      <c r="F69" s="4">
        <v>64.536772080000006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2015-06-05T18:17:20Z</dcterms:created>
  <dcterms:modified xsi:type="dcterms:W3CDTF">2025-01-10T05:57:13Z</dcterms:modified>
</cp:coreProperties>
</file>