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780" activeTab="1"/>
  </bookViews>
  <sheets>
    <sheet name="低域通過フィルタ" sheetId="1" r:id="rId1"/>
    <sheet name="高域通過フィルタ" sheetId="4" r:id="rId2"/>
  </sheets>
  <calcPr calcId="125725"/>
</workbook>
</file>

<file path=xl/calcChain.xml><?xml version="1.0" encoding="utf-8"?>
<calcChain xmlns="http://schemas.openxmlformats.org/spreadsheetml/2006/main">
  <c r="A13" i="1"/>
  <c r="A14" s="1"/>
  <c r="A15" s="1"/>
  <c r="A13" i="4"/>
  <c r="A14" s="1"/>
  <c r="B2"/>
  <c r="B2" i="1"/>
  <c r="B8" i="4"/>
  <c r="B7"/>
  <c r="B9" s="1"/>
  <c r="B6"/>
  <c r="D2"/>
  <c r="F1"/>
  <c r="F2" s="1"/>
  <c r="E1"/>
  <c r="E2" s="1"/>
  <c r="B7" i="1"/>
  <c r="B6"/>
  <c r="B8"/>
  <c r="D2"/>
  <c r="F1"/>
  <c r="F2" s="1"/>
  <c r="E1"/>
  <c r="E2" s="1"/>
  <c r="B13" l="1"/>
  <c r="C13" s="1"/>
  <c r="F13" s="1"/>
  <c r="B13" i="4"/>
  <c r="C13" s="1"/>
  <c r="D13" s="1"/>
  <c r="B3"/>
  <c r="A15"/>
  <c r="B14"/>
  <c r="AR14" s="1"/>
  <c r="B10"/>
  <c r="G1"/>
  <c r="B3" i="1"/>
  <c r="B5" s="1"/>
  <c r="G1"/>
  <c r="B15"/>
  <c r="C15" s="1"/>
  <c r="A16"/>
  <c r="B14"/>
  <c r="C14" s="1"/>
  <c r="E13" l="1"/>
  <c r="G13" s="1"/>
  <c r="H13" s="1"/>
  <c r="AR13"/>
  <c r="D13"/>
  <c r="F15"/>
  <c r="E15"/>
  <c r="G15" s="1"/>
  <c r="D15"/>
  <c r="F14"/>
  <c r="E14"/>
  <c r="G14" s="1"/>
  <c r="D14"/>
  <c r="AR14"/>
  <c r="AR15"/>
  <c r="F13" i="4"/>
  <c r="AR13"/>
  <c r="E13"/>
  <c r="G13"/>
  <c r="H13" s="1"/>
  <c r="B5"/>
  <c r="B4"/>
  <c r="K4" i="1"/>
  <c r="E4"/>
  <c r="I4"/>
  <c r="B4"/>
  <c r="D3" s="1"/>
  <c r="G2" i="4"/>
  <c r="H1"/>
  <c r="B15"/>
  <c r="AR15" s="1"/>
  <c r="A16"/>
  <c r="C14"/>
  <c r="F4" i="1"/>
  <c r="G4"/>
  <c r="H4"/>
  <c r="J4"/>
  <c r="D4"/>
  <c r="H1"/>
  <c r="G2"/>
  <c r="A17"/>
  <c r="B16"/>
  <c r="F5" l="1"/>
  <c r="D5"/>
  <c r="E3"/>
  <c r="E5"/>
  <c r="J14" s="1"/>
  <c r="R14" s="1"/>
  <c r="AA14" s="1"/>
  <c r="AJ14" s="1"/>
  <c r="F3"/>
  <c r="K15" s="1"/>
  <c r="I15"/>
  <c r="H14"/>
  <c r="C16"/>
  <c r="AR16"/>
  <c r="H15"/>
  <c r="Q15" s="1"/>
  <c r="Z15" s="1"/>
  <c r="AI15" s="1"/>
  <c r="G4" i="4"/>
  <c r="K4"/>
  <c r="F4"/>
  <c r="J4"/>
  <c r="I4"/>
  <c r="H4"/>
  <c r="D4"/>
  <c r="E4"/>
  <c r="F3"/>
  <c r="D5"/>
  <c r="E3"/>
  <c r="G5"/>
  <c r="H3"/>
  <c r="F5"/>
  <c r="D3"/>
  <c r="E5"/>
  <c r="G3"/>
  <c r="I13" i="1"/>
  <c r="Q13" s="1"/>
  <c r="Z13" s="1"/>
  <c r="AI13" s="1"/>
  <c r="J13"/>
  <c r="R13" s="1"/>
  <c r="AA13" s="1"/>
  <c r="AJ13" s="1"/>
  <c r="D14" i="4"/>
  <c r="E14"/>
  <c r="G14" s="1"/>
  <c r="F14"/>
  <c r="C15"/>
  <c r="A17"/>
  <c r="B16"/>
  <c r="AR16" s="1"/>
  <c r="H2"/>
  <c r="H5" s="1"/>
  <c r="I1"/>
  <c r="I14" i="1"/>
  <c r="Q14" s="1"/>
  <c r="Z14" s="1"/>
  <c r="AI14" s="1"/>
  <c r="I1"/>
  <c r="H2"/>
  <c r="G3"/>
  <c r="G5"/>
  <c r="B17"/>
  <c r="A18"/>
  <c r="S15" l="1"/>
  <c r="AB15" s="1"/>
  <c r="AK15" s="1"/>
  <c r="K14"/>
  <c r="S14" s="1"/>
  <c r="AB14" s="1"/>
  <c r="AK14" s="1"/>
  <c r="K13"/>
  <c r="S13" s="1"/>
  <c r="AB13" s="1"/>
  <c r="AK13" s="1"/>
  <c r="J15"/>
  <c r="C17"/>
  <c r="AR17"/>
  <c r="R15"/>
  <c r="AA15" s="1"/>
  <c r="AJ15" s="1"/>
  <c r="D16"/>
  <c r="F16"/>
  <c r="E16"/>
  <c r="G16" s="1"/>
  <c r="J13" i="4"/>
  <c r="R13" s="1"/>
  <c r="AA13" s="1"/>
  <c r="AJ13" s="1"/>
  <c r="K13"/>
  <c r="S13" s="1"/>
  <c r="AB13" s="1"/>
  <c r="AK13" s="1"/>
  <c r="I13"/>
  <c r="Q13" s="1"/>
  <c r="Z13" s="1"/>
  <c r="AI13" s="1"/>
  <c r="C16"/>
  <c r="D15"/>
  <c r="E15"/>
  <c r="G15" s="1"/>
  <c r="F15"/>
  <c r="L14"/>
  <c r="H14"/>
  <c r="J14"/>
  <c r="I14"/>
  <c r="K14"/>
  <c r="J1"/>
  <c r="I2"/>
  <c r="L13"/>
  <c r="T13" s="1"/>
  <c r="A18"/>
  <c r="B17"/>
  <c r="AR17" s="1"/>
  <c r="L14" i="1"/>
  <c r="T14" s="1"/>
  <c r="L15"/>
  <c r="T15" s="1"/>
  <c r="L13"/>
  <c r="T13" s="1"/>
  <c r="J1"/>
  <c r="I2"/>
  <c r="H5"/>
  <c r="H3"/>
  <c r="A19"/>
  <c r="B18"/>
  <c r="E17" l="1"/>
  <c r="G17" s="1"/>
  <c r="D17"/>
  <c r="F17"/>
  <c r="C18"/>
  <c r="AR18"/>
  <c r="H16"/>
  <c r="J16"/>
  <c r="K16"/>
  <c r="I16"/>
  <c r="Q16" s="1"/>
  <c r="Z16" s="1"/>
  <c r="AI16" s="1"/>
  <c r="L16"/>
  <c r="T16" s="1"/>
  <c r="AC16" s="1"/>
  <c r="AL16" s="1"/>
  <c r="I5" i="4"/>
  <c r="I3"/>
  <c r="J2"/>
  <c r="K1"/>
  <c r="K2" s="1"/>
  <c r="M13"/>
  <c r="U13" s="1"/>
  <c r="AD13" s="1"/>
  <c r="AM13" s="1"/>
  <c r="A19"/>
  <c r="B18"/>
  <c r="AR18" s="1"/>
  <c r="AC13"/>
  <c r="AL13" s="1"/>
  <c r="M14"/>
  <c r="U14" s="1"/>
  <c r="AD14" s="1"/>
  <c r="AM14" s="1"/>
  <c r="D16"/>
  <c r="F16"/>
  <c r="E16"/>
  <c r="G16" s="1"/>
  <c r="L15"/>
  <c r="H15"/>
  <c r="I15"/>
  <c r="J15"/>
  <c r="M15"/>
  <c r="N15"/>
  <c r="K15"/>
  <c r="C17"/>
  <c r="T14"/>
  <c r="AC14" s="1"/>
  <c r="AL14" s="1"/>
  <c r="R14"/>
  <c r="AA14" s="1"/>
  <c r="AJ14" s="1"/>
  <c r="Q14"/>
  <c r="S14"/>
  <c r="AB14" s="1"/>
  <c r="AK14" s="1"/>
  <c r="AC14" i="1"/>
  <c r="AL14" s="1"/>
  <c r="AC13"/>
  <c r="AL13" s="1"/>
  <c r="M14"/>
  <c r="U14" s="1"/>
  <c r="AD14" s="1"/>
  <c r="AM14" s="1"/>
  <c r="M15"/>
  <c r="U15" s="1"/>
  <c r="AD15" s="1"/>
  <c r="AM15" s="1"/>
  <c r="M16"/>
  <c r="M17"/>
  <c r="M13"/>
  <c r="U13" s="1"/>
  <c r="AD13" s="1"/>
  <c r="AM13" s="1"/>
  <c r="AC15"/>
  <c r="AL15" s="1"/>
  <c r="K1"/>
  <c r="K2" s="1"/>
  <c r="J2"/>
  <c r="I3"/>
  <c r="I5"/>
  <c r="B19"/>
  <c r="A20"/>
  <c r="H17" l="1"/>
  <c r="U17" s="1"/>
  <c r="AD17" s="1"/>
  <c r="AM17" s="1"/>
  <c r="J17"/>
  <c r="I17"/>
  <c r="K17"/>
  <c r="L17"/>
  <c r="T17" s="1"/>
  <c r="AC17" s="1"/>
  <c r="AL17" s="1"/>
  <c r="R16"/>
  <c r="AA16" s="1"/>
  <c r="AJ16" s="1"/>
  <c r="C19"/>
  <c r="AR19"/>
  <c r="F18"/>
  <c r="N18" s="1"/>
  <c r="E18"/>
  <c r="G18" s="1"/>
  <c r="D18"/>
  <c r="U16"/>
  <c r="AD16" s="1"/>
  <c r="AM16" s="1"/>
  <c r="S16"/>
  <c r="AB16" s="1"/>
  <c r="AK16" s="1"/>
  <c r="J5" i="4"/>
  <c r="J3"/>
  <c r="K5"/>
  <c r="K3"/>
  <c r="A20"/>
  <c r="B19"/>
  <c r="AR19" s="1"/>
  <c r="L16"/>
  <c r="H16"/>
  <c r="I16"/>
  <c r="N16"/>
  <c r="M16"/>
  <c r="J16"/>
  <c r="K16"/>
  <c r="C18"/>
  <c r="D17"/>
  <c r="E17"/>
  <c r="G17" s="1"/>
  <c r="F17"/>
  <c r="T15"/>
  <c r="AC15" s="1"/>
  <c r="AL15" s="1"/>
  <c r="R15"/>
  <c r="AA15" s="1"/>
  <c r="AJ15" s="1"/>
  <c r="U15"/>
  <c r="AD15" s="1"/>
  <c r="AM15" s="1"/>
  <c r="Q15"/>
  <c r="V15"/>
  <c r="AE15" s="1"/>
  <c r="AN15" s="1"/>
  <c r="S15"/>
  <c r="AB15" s="1"/>
  <c r="AK15" s="1"/>
  <c r="N13"/>
  <c r="V13" s="1"/>
  <c r="AE13" s="1"/>
  <c r="AN13" s="1"/>
  <c r="N14"/>
  <c r="V14" s="1"/>
  <c r="AE14" s="1"/>
  <c r="AN14" s="1"/>
  <c r="Z14"/>
  <c r="AI14" s="1"/>
  <c r="N13" i="1"/>
  <c r="V13" s="1"/>
  <c r="AE13" s="1"/>
  <c r="AN13" s="1"/>
  <c r="N14"/>
  <c r="V14" s="1"/>
  <c r="N15"/>
  <c r="V15" s="1"/>
  <c r="N16"/>
  <c r="V16" s="1"/>
  <c r="AE16" s="1"/>
  <c r="AN16" s="1"/>
  <c r="N17"/>
  <c r="K3"/>
  <c r="K5"/>
  <c r="J3"/>
  <c r="J5"/>
  <c r="A21"/>
  <c r="B20"/>
  <c r="R17" l="1"/>
  <c r="AA17" s="1"/>
  <c r="AJ17" s="1"/>
  <c r="V17"/>
  <c r="AE17" s="1"/>
  <c r="AN17" s="1"/>
  <c r="H18"/>
  <c r="V18" s="1"/>
  <c r="AE18" s="1"/>
  <c r="AN18" s="1"/>
  <c r="I18"/>
  <c r="K18"/>
  <c r="J18"/>
  <c r="R18" s="1"/>
  <c r="AA18" s="1"/>
  <c r="AJ18" s="1"/>
  <c r="L18"/>
  <c r="T18" s="1"/>
  <c r="AC18" s="1"/>
  <c r="AL18" s="1"/>
  <c r="M18"/>
  <c r="F19"/>
  <c r="E19"/>
  <c r="G19" s="1"/>
  <c r="D19"/>
  <c r="Q17"/>
  <c r="Z17" s="1"/>
  <c r="AI17" s="1"/>
  <c r="C20"/>
  <c r="AR20"/>
  <c r="S17"/>
  <c r="AB17" s="1"/>
  <c r="AK17" s="1"/>
  <c r="O13" i="4"/>
  <c r="W13" s="1"/>
  <c r="O14"/>
  <c r="W14" s="1"/>
  <c r="AF14" s="1"/>
  <c r="AO14" s="1"/>
  <c r="O15"/>
  <c r="W15" s="1"/>
  <c r="AF15" s="1"/>
  <c r="AO15" s="1"/>
  <c r="D18"/>
  <c r="E18"/>
  <c r="G18" s="1"/>
  <c r="F18"/>
  <c r="T16"/>
  <c r="AC16" s="1"/>
  <c r="AL16" s="1"/>
  <c r="Q16"/>
  <c r="V16"/>
  <c r="AE16" s="1"/>
  <c r="AN16" s="1"/>
  <c r="U16"/>
  <c r="AD16" s="1"/>
  <c r="AM16" s="1"/>
  <c r="R16"/>
  <c r="AA16" s="1"/>
  <c r="AJ16" s="1"/>
  <c r="S16"/>
  <c r="AB16" s="1"/>
  <c r="AK16" s="1"/>
  <c r="A21"/>
  <c r="B20"/>
  <c r="AR20" s="1"/>
  <c r="P13"/>
  <c r="X13" s="1"/>
  <c r="AG13" s="1"/>
  <c r="AP13" s="1"/>
  <c r="P14"/>
  <c r="X14" s="1"/>
  <c r="AG14" s="1"/>
  <c r="AP14" s="1"/>
  <c r="P15"/>
  <c r="X15" s="1"/>
  <c r="AG15" s="1"/>
  <c r="AP15" s="1"/>
  <c r="Z15"/>
  <c r="AI15" s="1"/>
  <c r="C19"/>
  <c r="O16"/>
  <c r="W16" s="1"/>
  <c r="AF16" s="1"/>
  <c r="AO16" s="1"/>
  <c r="P17"/>
  <c r="L17"/>
  <c r="H17"/>
  <c r="M17"/>
  <c r="I17"/>
  <c r="N17"/>
  <c r="J17"/>
  <c r="O17"/>
  <c r="K17"/>
  <c r="P16"/>
  <c r="X16" s="1"/>
  <c r="AG16" s="1"/>
  <c r="AP16" s="1"/>
  <c r="AE14" i="1"/>
  <c r="AN14" s="1"/>
  <c r="P13"/>
  <c r="X13" s="1"/>
  <c r="AG13" s="1"/>
  <c r="AP13" s="1"/>
  <c r="P14"/>
  <c r="X14" s="1"/>
  <c r="AG14" s="1"/>
  <c r="AP14" s="1"/>
  <c r="P15"/>
  <c r="X15" s="1"/>
  <c r="AG15" s="1"/>
  <c r="AP15" s="1"/>
  <c r="P16"/>
  <c r="X16" s="1"/>
  <c r="AG16" s="1"/>
  <c r="AP16" s="1"/>
  <c r="P17"/>
  <c r="X17" s="1"/>
  <c r="AG17" s="1"/>
  <c r="AP17" s="1"/>
  <c r="P18"/>
  <c r="P19"/>
  <c r="AE15"/>
  <c r="AN15" s="1"/>
  <c r="O13"/>
  <c r="W13" s="1"/>
  <c r="O14"/>
  <c r="W14" s="1"/>
  <c r="AF14" s="1"/>
  <c r="AO14" s="1"/>
  <c r="O15"/>
  <c r="W15" s="1"/>
  <c r="AF15" s="1"/>
  <c r="AO15" s="1"/>
  <c r="O16"/>
  <c r="W16" s="1"/>
  <c r="O17"/>
  <c r="W17" s="1"/>
  <c r="O18"/>
  <c r="W18" s="1"/>
  <c r="AF18" s="1"/>
  <c r="AO18" s="1"/>
  <c r="O19"/>
  <c r="B21"/>
  <c r="A22"/>
  <c r="H19" l="1"/>
  <c r="X19" s="1"/>
  <c r="AG19" s="1"/>
  <c r="AP19" s="1"/>
  <c r="J19"/>
  <c r="I19"/>
  <c r="K19"/>
  <c r="L19"/>
  <c r="T19" s="1"/>
  <c r="AC19" s="1"/>
  <c r="AL19" s="1"/>
  <c r="M19"/>
  <c r="N19"/>
  <c r="U18"/>
  <c r="AD18" s="1"/>
  <c r="AM18" s="1"/>
  <c r="Q18"/>
  <c r="Z18" s="1"/>
  <c r="AI18" s="1"/>
  <c r="C21"/>
  <c r="AR21"/>
  <c r="D20"/>
  <c r="F20"/>
  <c r="E20"/>
  <c r="G20" s="1"/>
  <c r="X18"/>
  <c r="AG18" s="1"/>
  <c r="AP18" s="1"/>
  <c r="S18"/>
  <c r="AB18" s="1"/>
  <c r="AK18" s="1"/>
  <c r="Y14" i="4"/>
  <c r="AH14" s="1"/>
  <c r="AQ14" s="1"/>
  <c r="Y15"/>
  <c r="AH15" s="1"/>
  <c r="AQ15" s="1"/>
  <c r="D19"/>
  <c r="E19"/>
  <c r="G19" s="1"/>
  <c r="F19"/>
  <c r="C20"/>
  <c r="P18"/>
  <c r="L18"/>
  <c r="H18"/>
  <c r="M18"/>
  <c r="I18"/>
  <c r="N18"/>
  <c r="J18"/>
  <c r="O18"/>
  <c r="K18"/>
  <c r="Y16"/>
  <c r="AH16" s="1"/>
  <c r="AQ16" s="1"/>
  <c r="Z16"/>
  <c r="AI16" s="1"/>
  <c r="AF13"/>
  <c r="AO13" s="1"/>
  <c r="Y13"/>
  <c r="AH13" s="1"/>
  <c r="AQ13" s="1"/>
  <c r="X17"/>
  <c r="AG17" s="1"/>
  <c r="AP17" s="1"/>
  <c r="T17"/>
  <c r="AC17" s="1"/>
  <c r="AL17" s="1"/>
  <c r="U17"/>
  <c r="AD17" s="1"/>
  <c r="AM17" s="1"/>
  <c r="Q17"/>
  <c r="V17"/>
  <c r="AE17" s="1"/>
  <c r="AN17" s="1"/>
  <c r="R17"/>
  <c r="AA17" s="1"/>
  <c r="AJ17" s="1"/>
  <c r="W17"/>
  <c r="AF17" s="1"/>
  <c r="AO17" s="1"/>
  <c r="S17"/>
  <c r="AB17" s="1"/>
  <c r="AK17" s="1"/>
  <c r="A22"/>
  <c r="B21"/>
  <c r="AR21" s="1"/>
  <c r="AF16" i="1"/>
  <c r="AO16" s="1"/>
  <c r="Y16"/>
  <c r="AH16" s="1"/>
  <c r="AQ16" s="1"/>
  <c r="AF13"/>
  <c r="AO13" s="1"/>
  <c r="Y13"/>
  <c r="AH13" s="1"/>
  <c r="AQ13" s="1"/>
  <c r="Y14"/>
  <c r="AH14" s="1"/>
  <c r="AQ14" s="1"/>
  <c r="AF17"/>
  <c r="AO17" s="1"/>
  <c r="Y17"/>
  <c r="AH17" s="1"/>
  <c r="AQ17" s="1"/>
  <c r="Y15"/>
  <c r="AH15" s="1"/>
  <c r="AQ15" s="1"/>
  <c r="A23"/>
  <c r="B22"/>
  <c r="W19" l="1"/>
  <c r="AF19" s="1"/>
  <c r="AO19" s="1"/>
  <c r="S19"/>
  <c r="AB19" s="1"/>
  <c r="AK19" s="1"/>
  <c r="H20"/>
  <c r="I20"/>
  <c r="J20"/>
  <c r="K20"/>
  <c r="L20"/>
  <c r="T20" s="1"/>
  <c r="AC20" s="1"/>
  <c r="AL20" s="1"/>
  <c r="M20"/>
  <c r="N20"/>
  <c r="V20" s="1"/>
  <c r="AE20" s="1"/>
  <c r="AN20" s="1"/>
  <c r="P20"/>
  <c r="O20"/>
  <c r="W20" s="1"/>
  <c r="AF20" s="1"/>
  <c r="AO20" s="1"/>
  <c r="C22"/>
  <c r="AR22"/>
  <c r="Y18"/>
  <c r="AH18" s="1"/>
  <c r="AQ18" s="1"/>
  <c r="U19"/>
  <c r="AD19" s="1"/>
  <c r="AM19" s="1"/>
  <c r="R19"/>
  <c r="AA19" s="1"/>
  <c r="AJ19" s="1"/>
  <c r="E21"/>
  <c r="G21" s="1"/>
  <c r="D21"/>
  <c r="F21"/>
  <c r="V19"/>
  <c r="AE19" s="1"/>
  <c r="AN19" s="1"/>
  <c r="Q19"/>
  <c r="A23" i="4"/>
  <c r="B22"/>
  <c r="AR22" s="1"/>
  <c r="D20"/>
  <c r="E20"/>
  <c r="G20" s="1"/>
  <c r="F20"/>
  <c r="P19"/>
  <c r="L19"/>
  <c r="H19"/>
  <c r="M19"/>
  <c r="I19"/>
  <c r="N19"/>
  <c r="J19"/>
  <c r="O19"/>
  <c r="K19"/>
  <c r="Z17"/>
  <c r="AI17" s="1"/>
  <c r="Y17"/>
  <c r="AH17" s="1"/>
  <c r="AQ17" s="1"/>
  <c r="C21"/>
  <c r="X18"/>
  <c r="AG18" s="1"/>
  <c r="AP18" s="1"/>
  <c r="T18"/>
  <c r="AC18" s="1"/>
  <c r="AL18" s="1"/>
  <c r="U18"/>
  <c r="AD18" s="1"/>
  <c r="AM18" s="1"/>
  <c r="Q18"/>
  <c r="V18"/>
  <c r="AE18" s="1"/>
  <c r="AN18" s="1"/>
  <c r="R18"/>
  <c r="AA18" s="1"/>
  <c r="AJ18" s="1"/>
  <c r="W18"/>
  <c r="AF18" s="1"/>
  <c r="AO18" s="1"/>
  <c r="S18"/>
  <c r="AB18" s="1"/>
  <c r="AK18" s="1"/>
  <c r="B23" i="1"/>
  <c r="A24"/>
  <c r="U20" l="1"/>
  <c r="AD20" s="1"/>
  <c r="AM20" s="1"/>
  <c r="Q20"/>
  <c r="Z20" s="1"/>
  <c r="AI20" s="1"/>
  <c r="F22"/>
  <c r="E22"/>
  <c r="G22" s="1"/>
  <c r="D22"/>
  <c r="R20"/>
  <c r="AA20" s="1"/>
  <c r="AJ20" s="1"/>
  <c r="C23"/>
  <c r="AR23"/>
  <c r="Z19"/>
  <c r="AI19" s="1"/>
  <c r="Y19"/>
  <c r="AH19" s="1"/>
  <c r="AQ19" s="1"/>
  <c r="H21"/>
  <c r="J21"/>
  <c r="I21"/>
  <c r="Q21" s="1"/>
  <c r="K21"/>
  <c r="S21" s="1"/>
  <c r="AB21" s="1"/>
  <c r="AK21" s="1"/>
  <c r="L21"/>
  <c r="T21" s="1"/>
  <c r="AC21" s="1"/>
  <c r="AL21" s="1"/>
  <c r="M21"/>
  <c r="U21" s="1"/>
  <c r="AD21" s="1"/>
  <c r="AM21" s="1"/>
  <c r="N21"/>
  <c r="V21" s="1"/>
  <c r="AE21" s="1"/>
  <c r="AN21" s="1"/>
  <c r="O21"/>
  <c r="W21" s="1"/>
  <c r="AF21" s="1"/>
  <c r="AO21" s="1"/>
  <c r="P21"/>
  <c r="X21" s="1"/>
  <c r="AG21" s="1"/>
  <c r="AP21" s="1"/>
  <c r="X20"/>
  <c r="AG20" s="1"/>
  <c r="AP20" s="1"/>
  <c r="S20"/>
  <c r="AB20" s="1"/>
  <c r="AK20" s="1"/>
  <c r="A24" i="4"/>
  <c r="B23"/>
  <c r="AR23" s="1"/>
  <c r="Y18"/>
  <c r="AH18" s="1"/>
  <c r="AQ18" s="1"/>
  <c r="Z18"/>
  <c r="AI18" s="1"/>
  <c r="C22"/>
  <c r="D21"/>
  <c r="E21"/>
  <c r="G21" s="1"/>
  <c r="F21"/>
  <c r="P20"/>
  <c r="L20"/>
  <c r="H20"/>
  <c r="M20"/>
  <c r="I20"/>
  <c r="N20"/>
  <c r="J20"/>
  <c r="O20"/>
  <c r="K20"/>
  <c r="X19"/>
  <c r="AG19" s="1"/>
  <c r="AP19" s="1"/>
  <c r="T19"/>
  <c r="AC19" s="1"/>
  <c r="AL19" s="1"/>
  <c r="U19"/>
  <c r="AD19" s="1"/>
  <c r="AM19" s="1"/>
  <c r="Q19"/>
  <c r="V19"/>
  <c r="AE19" s="1"/>
  <c r="AN19" s="1"/>
  <c r="R19"/>
  <c r="AA19" s="1"/>
  <c r="AJ19" s="1"/>
  <c r="W19"/>
  <c r="AF19" s="1"/>
  <c r="AO19" s="1"/>
  <c r="S19"/>
  <c r="AB19" s="1"/>
  <c r="AK19" s="1"/>
  <c r="A25" i="1"/>
  <c r="B24"/>
  <c r="Z21" l="1"/>
  <c r="AI21" s="1"/>
  <c r="H22"/>
  <c r="J22"/>
  <c r="K22"/>
  <c r="I22"/>
  <c r="Q22" s="1"/>
  <c r="L22"/>
  <c r="T22" s="1"/>
  <c r="AC22" s="1"/>
  <c r="AL22" s="1"/>
  <c r="M22"/>
  <c r="N22"/>
  <c r="P22"/>
  <c r="X22" s="1"/>
  <c r="AG22" s="1"/>
  <c r="AP22" s="1"/>
  <c r="O22"/>
  <c r="W22" s="1"/>
  <c r="AF22" s="1"/>
  <c r="AO22" s="1"/>
  <c r="Y20"/>
  <c r="AH20" s="1"/>
  <c r="AQ20" s="1"/>
  <c r="F23"/>
  <c r="E23"/>
  <c r="G23" s="1"/>
  <c r="D23"/>
  <c r="C24"/>
  <c r="AR24"/>
  <c r="R21"/>
  <c r="AA21" s="1"/>
  <c r="AJ21" s="1"/>
  <c r="A25" i="4"/>
  <c r="B24"/>
  <c r="AR24" s="1"/>
  <c r="Y19"/>
  <c r="AH19" s="1"/>
  <c r="AQ19" s="1"/>
  <c r="Z19"/>
  <c r="AI19" s="1"/>
  <c r="D22"/>
  <c r="E22"/>
  <c r="G22" s="1"/>
  <c r="F22"/>
  <c r="C23"/>
  <c r="P21"/>
  <c r="L21"/>
  <c r="H21"/>
  <c r="M21"/>
  <c r="I21"/>
  <c r="N21"/>
  <c r="J21"/>
  <c r="O21"/>
  <c r="K21"/>
  <c r="X20"/>
  <c r="AG20" s="1"/>
  <c r="AP20" s="1"/>
  <c r="T20"/>
  <c r="AC20" s="1"/>
  <c r="AL20" s="1"/>
  <c r="U20"/>
  <c r="AD20" s="1"/>
  <c r="AM20" s="1"/>
  <c r="Q20"/>
  <c r="V20"/>
  <c r="AE20" s="1"/>
  <c r="AN20" s="1"/>
  <c r="R20"/>
  <c r="AA20" s="1"/>
  <c r="AJ20" s="1"/>
  <c r="W20"/>
  <c r="AF20" s="1"/>
  <c r="AO20" s="1"/>
  <c r="S20"/>
  <c r="AB20" s="1"/>
  <c r="AK20" s="1"/>
  <c r="B25" i="1"/>
  <c r="A26"/>
  <c r="V22" l="1"/>
  <c r="AE22" s="1"/>
  <c r="AN22" s="1"/>
  <c r="S22"/>
  <c r="AB22" s="1"/>
  <c r="AK22" s="1"/>
  <c r="Z22"/>
  <c r="AI22" s="1"/>
  <c r="Y21"/>
  <c r="AH21" s="1"/>
  <c r="AQ21" s="1"/>
  <c r="H23"/>
  <c r="J23"/>
  <c r="I23"/>
  <c r="K23"/>
  <c r="L23"/>
  <c r="T23" s="1"/>
  <c r="AC23" s="1"/>
  <c r="AL23" s="1"/>
  <c r="M23"/>
  <c r="U23" s="1"/>
  <c r="AD23" s="1"/>
  <c r="AM23" s="1"/>
  <c r="N23"/>
  <c r="O23"/>
  <c r="P23"/>
  <c r="X23" s="1"/>
  <c r="AG23" s="1"/>
  <c r="AP23" s="1"/>
  <c r="C25"/>
  <c r="AR25"/>
  <c r="D24"/>
  <c r="F24"/>
  <c r="E24"/>
  <c r="G24" s="1"/>
  <c r="U22"/>
  <c r="AD22" s="1"/>
  <c r="AM22" s="1"/>
  <c r="R22"/>
  <c r="AA22" s="1"/>
  <c r="AJ22" s="1"/>
  <c r="D23" i="4"/>
  <c r="E23"/>
  <c r="G23" s="1"/>
  <c r="F23"/>
  <c r="P22"/>
  <c r="L22"/>
  <c r="H22"/>
  <c r="M22"/>
  <c r="I22"/>
  <c r="N22"/>
  <c r="J22"/>
  <c r="O22"/>
  <c r="K22"/>
  <c r="A26"/>
  <c r="B25"/>
  <c r="AR25" s="1"/>
  <c r="C24"/>
  <c r="Y20"/>
  <c r="AH20" s="1"/>
  <c r="AQ20" s="1"/>
  <c r="Z20"/>
  <c r="AI20" s="1"/>
  <c r="X21"/>
  <c r="AG21" s="1"/>
  <c r="AP21" s="1"/>
  <c r="T21"/>
  <c r="AC21" s="1"/>
  <c r="AL21" s="1"/>
  <c r="U21"/>
  <c r="AD21" s="1"/>
  <c r="AM21" s="1"/>
  <c r="Q21"/>
  <c r="V21"/>
  <c r="AE21" s="1"/>
  <c r="AN21" s="1"/>
  <c r="R21"/>
  <c r="AA21" s="1"/>
  <c r="AJ21" s="1"/>
  <c r="W21"/>
  <c r="AF21" s="1"/>
  <c r="AO21" s="1"/>
  <c r="S21"/>
  <c r="AB21" s="1"/>
  <c r="AK21" s="1"/>
  <c r="A27" i="1"/>
  <c r="B26"/>
  <c r="R23" l="1"/>
  <c r="AA23" s="1"/>
  <c r="AJ23" s="1"/>
  <c r="V23"/>
  <c r="AE23" s="1"/>
  <c r="AN23" s="1"/>
  <c r="Q23"/>
  <c r="W23"/>
  <c r="AF23" s="1"/>
  <c r="AO23" s="1"/>
  <c r="S23"/>
  <c r="AB23" s="1"/>
  <c r="AK23" s="1"/>
  <c r="Z23"/>
  <c r="AI23" s="1"/>
  <c r="Y22"/>
  <c r="AH22" s="1"/>
  <c r="AQ22" s="1"/>
  <c r="E25"/>
  <c r="G25" s="1"/>
  <c r="D25"/>
  <c r="F25"/>
  <c r="C26"/>
  <c r="AR26"/>
  <c r="H24"/>
  <c r="J24"/>
  <c r="I24"/>
  <c r="K24"/>
  <c r="L24"/>
  <c r="T24" s="1"/>
  <c r="AC24" s="1"/>
  <c r="AL24" s="1"/>
  <c r="M24"/>
  <c r="N24"/>
  <c r="P24"/>
  <c r="O24"/>
  <c r="W24" s="1"/>
  <c r="AF24" s="1"/>
  <c r="AO24" s="1"/>
  <c r="A27" i="4"/>
  <c r="B26"/>
  <c r="AR26" s="1"/>
  <c r="P23"/>
  <c r="L23"/>
  <c r="H23"/>
  <c r="M23"/>
  <c r="I23"/>
  <c r="N23"/>
  <c r="J23"/>
  <c r="O23"/>
  <c r="K23"/>
  <c r="Y21"/>
  <c r="AH21" s="1"/>
  <c r="AQ21" s="1"/>
  <c r="Z21"/>
  <c r="AI21" s="1"/>
  <c r="C25"/>
  <c r="X22"/>
  <c r="AG22" s="1"/>
  <c r="AP22" s="1"/>
  <c r="T22"/>
  <c r="AC22" s="1"/>
  <c r="AL22" s="1"/>
  <c r="U22"/>
  <c r="AD22" s="1"/>
  <c r="AM22" s="1"/>
  <c r="Q22"/>
  <c r="V22"/>
  <c r="AE22" s="1"/>
  <c r="AN22" s="1"/>
  <c r="R22"/>
  <c r="AA22" s="1"/>
  <c r="AJ22" s="1"/>
  <c r="W22"/>
  <c r="AF22" s="1"/>
  <c r="AO22" s="1"/>
  <c r="S22"/>
  <c r="AB22" s="1"/>
  <c r="AK22" s="1"/>
  <c r="D24"/>
  <c r="E24"/>
  <c r="G24" s="1"/>
  <c r="F24"/>
  <c r="B27" i="1"/>
  <c r="A28"/>
  <c r="U24" l="1"/>
  <c r="AD24" s="1"/>
  <c r="AM24" s="1"/>
  <c r="R24"/>
  <c r="AA24" s="1"/>
  <c r="AJ24" s="1"/>
  <c r="Y23"/>
  <c r="AH23" s="1"/>
  <c r="AQ23" s="1"/>
  <c r="H25"/>
  <c r="J25"/>
  <c r="R25" s="1"/>
  <c r="AA25" s="1"/>
  <c r="AJ25" s="1"/>
  <c r="I25"/>
  <c r="K25"/>
  <c r="L25"/>
  <c r="T25" s="1"/>
  <c r="AC25" s="1"/>
  <c r="AL25" s="1"/>
  <c r="M25"/>
  <c r="U25" s="1"/>
  <c r="AD25" s="1"/>
  <c r="AM25" s="1"/>
  <c r="N25"/>
  <c r="O25"/>
  <c r="P25"/>
  <c r="X25" s="1"/>
  <c r="AG25" s="1"/>
  <c r="AP25" s="1"/>
  <c r="V24"/>
  <c r="AE24" s="1"/>
  <c r="AN24" s="1"/>
  <c r="C27"/>
  <c r="AR27"/>
  <c r="F26"/>
  <c r="E26"/>
  <c r="G26" s="1"/>
  <c r="D26"/>
  <c r="Q24"/>
  <c r="X24"/>
  <c r="AG24" s="1"/>
  <c r="AP24" s="1"/>
  <c r="S24"/>
  <c r="AB24" s="1"/>
  <c r="AK24" s="1"/>
  <c r="X23" i="4"/>
  <c r="AG23" s="1"/>
  <c r="AP23" s="1"/>
  <c r="T23"/>
  <c r="AC23" s="1"/>
  <c r="AL23" s="1"/>
  <c r="U23"/>
  <c r="AD23" s="1"/>
  <c r="AM23" s="1"/>
  <c r="Q23"/>
  <c r="V23"/>
  <c r="AE23" s="1"/>
  <c r="AN23" s="1"/>
  <c r="R23"/>
  <c r="AA23" s="1"/>
  <c r="AJ23" s="1"/>
  <c r="W23"/>
  <c r="AF23" s="1"/>
  <c r="AO23" s="1"/>
  <c r="S23"/>
  <c r="AB23" s="1"/>
  <c r="AK23" s="1"/>
  <c r="A28"/>
  <c r="B27"/>
  <c r="AR27" s="1"/>
  <c r="C26"/>
  <c r="Y22"/>
  <c r="AH22" s="1"/>
  <c r="AQ22" s="1"/>
  <c r="Z22"/>
  <c r="AI22" s="1"/>
  <c r="D25"/>
  <c r="E25"/>
  <c r="G25" s="1"/>
  <c r="F25"/>
  <c r="P24"/>
  <c r="L24"/>
  <c r="H24"/>
  <c r="M24"/>
  <c r="I24"/>
  <c r="N24"/>
  <c r="J24"/>
  <c r="O24"/>
  <c r="K24"/>
  <c r="A29" i="1"/>
  <c r="B28"/>
  <c r="C28" l="1"/>
  <c r="AR28"/>
  <c r="H26"/>
  <c r="J26"/>
  <c r="K26"/>
  <c r="I26"/>
  <c r="Q26" s="1"/>
  <c r="L26"/>
  <c r="T26" s="1"/>
  <c r="AC26" s="1"/>
  <c r="AL26" s="1"/>
  <c r="M26"/>
  <c r="N26"/>
  <c r="V26" s="1"/>
  <c r="AE26" s="1"/>
  <c r="AN26" s="1"/>
  <c r="P26"/>
  <c r="X26" s="1"/>
  <c r="AG26" s="1"/>
  <c r="AP26" s="1"/>
  <c r="O26"/>
  <c r="W26" s="1"/>
  <c r="AF26" s="1"/>
  <c r="AO26" s="1"/>
  <c r="F27"/>
  <c r="E27"/>
  <c r="G27" s="1"/>
  <c r="D27"/>
  <c r="Q25"/>
  <c r="Z24"/>
  <c r="AI24" s="1"/>
  <c r="Y24"/>
  <c r="AH24" s="1"/>
  <c r="AQ24" s="1"/>
  <c r="V25"/>
  <c r="AE25" s="1"/>
  <c r="AN25" s="1"/>
  <c r="W25"/>
  <c r="AF25" s="1"/>
  <c r="AO25" s="1"/>
  <c r="S25"/>
  <c r="AB25" s="1"/>
  <c r="AK25" s="1"/>
  <c r="A29" i="4"/>
  <c r="B28"/>
  <c r="AR28" s="1"/>
  <c r="C27"/>
  <c r="P25"/>
  <c r="L25"/>
  <c r="H25"/>
  <c r="M25"/>
  <c r="I25"/>
  <c r="N25"/>
  <c r="J25"/>
  <c r="O25"/>
  <c r="K25"/>
  <c r="X24"/>
  <c r="AG24" s="1"/>
  <c r="AP24" s="1"/>
  <c r="T24"/>
  <c r="AC24" s="1"/>
  <c r="AL24" s="1"/>
  <c r="U24"/>
  <c r="AD24" s="1"/>
  <c r="AM24" s="1"/>
  <c r="Q24"/>
  <c r="V24"/>
  <c r="AE24" s="1"/>
  <c r="AN24" s="1"/>
  <c r="R24"/>
  <c r="AA24" s="1"/>
  <c r="AJ24" s="1"/>
  <c r="W24"/>
  <c r="AF24" s="1"/>
  <c r="AO24" s="1"/>
  <c r="S24"/>
  <c r="AB24" s="1"/>
  <c r="AK24" s="1"/>
  <c r="D26"/>
  <c r="E26"/>
  <c r="G26" s="1"/>
  <c r="F26"/>
  <c r="Y23"/>
  <c r="AH23" s="1"/>
  <c r="AQ23" s="1"/>
  <c r="Z23"/>
  <c r="AI23" s="1"/>
  <c r="B29" i="1"/>
  <c r="A30"/>
  <c r="S26" l="1"/>
  <c r="AB26" s="1"/>
  <c r="AK26" s="1"/>
  <c r="D28"/>
  <c r="F28"/>
  <c r="E28"/>
  <c r="G28" s="1"/>
  <c r="C29"/>
  <c r="AR29"/>
  <c r="Z26"/>
  <c r="AI26" s="1"/>
  <c r="H27"/>
  <c r="J27"/>
  <c r="K27"/>
  <c r="S27" s="1"/>
  <c r="AB27" s="1"/>
  <c r="AK27" s="1"/>
  <c r="I27"/>
  <c r="Q27" s="1"/>
  <c r="L27"/>
  <c r="T27" s="1"/>
  <c r="AC27" s="1"/>
  <c r="AL27" s="1"/>
  <c r="M27"/>
  <c r="N27"/>
  <c r="V27" s="1"/>
  <c r="AE27" s="1"/>
  <c r="AN27" s="1"/>
  <c r="O27"/>
  <c r="W27" s="1"/>
  <c r="AF27" s="1"/>
  <c r="AO27" s="1"/>
  <c r="P27"/>
  <c r="X27" s="1"/>
  <c r="AG27" s="1"/>
  <c r="AP27" s="1"/>
  <c r="Z25"/>
  <c r="AI25" s="1"/>
  <c r="Y25"/>
  <c r="AH25" s="1"/>
  <c r="AQ25" s="1"/>
  <c r="U26"/>
  <c r="AD26" s="1"/>
  <c r="AM26" s="1"/>
  <c r="R26"/>
  <c r="AA26" s="1"/>
  <c r="AJ26" s="1"/>
  <c r="Y24" i="4"/>
  <c r="AH24" s="1"/>
  <c r="AQ24" s="1"/>
  <c r="Z24"/>
  <c r="AI24" s="1"/>
  <c r="B29"/>
  <c r="AR29" s="1"/>
  <c r="A30"/>
  <c r="C28"/>
  <c r="P26"/>
  <c r="L26"/>
  <c r="H26"/>
  <c r="M26"/>
  <c r="I26"/>
  <c r="N26"/>
  <c r="J26"/>
  <c r="O26"/>
  <c r="K26"/>
  <c r="X25"/>
  <c r="AG25" s="1"/>
  <c r="AP25" s="1"/>
  <c r="T25"/>
  <c r="AC25" s="1"/>
  <c r="AL25" s="1"/>
  <c r="U25"/>
  <c r="AD25" s="1"/>
  <c r="AM25" s="1"/>
  <c r="Q25"/>
  <c r="V25"/>
  <c r="AE25" s="1"/>
  <c r="AN25" s="1"/>
  <c r="R25"/>
  <c r="AA25" s="1"/>
  <c r="AJ25" s="1"/>
  <c r="W25"/>
  <c r="AF25" s="1"/>
  <c r="AO25" s="1"/>
  <c r="S25"/>
  <c r="AB25" s="1"/>
  <c r="AK25" s="1"/>
  <c r="D27"/>
  <c r="E27"/>
  <c r="G27" s="1"/>
  <c r="F27"/>
  <c r="A31" i="1"/>
  <c r="B30"/>
  <c r="U27" l="1"/>
  <c r="AD27" s="1"/>
  <c r="AM27" s="1"/>
  <c r="R27"/>
  <c r="AA27" s="1"/>
  <c r="AJ27" s="1"/>
  <c r="H28"/>
  <c r="I28"/>
  <c r="K28"/>
  <c r="J28"/>
  <c r="L28"/>
  <c r="T28" s="1"/>
  <c r="AC28" s="1"/>
  <c r="AL28" s="1"/>
  <c r="M28"/>
  <c r="N28"/>
  <c r="P28"/>
  <c r="O28"/>
  <c r="W28" s="1"/>
  <c r="AF28" s="1"/>
  <c r="AO28" s="1"/>
  <c r="C30"/>
  <c r="AR30"/>
  <c r="Z27"/>
  <c r="AI27" s="1"/>
  <c r="Y26"/>
  <c r="AH26" s="1"/>
  <c r="AQ26" s="1"/>
  <c r="E29"/>
  <c r="G29" s="1"/>
  <c r="D29"/>
  <c r="F29"/>
  <c r="X26" i="4"/>
  <c r="AG26" s="1"/>
  <c r="AP26" s="1"/>
  <c r="T26"/>
  <c r="AC26" s="1"/>
  <c r="AL26" s="1"/>
  <c r="U26"/>
  <c r="AD26" s="1"/>
  <c r="AM26" s="1"/>
  <c r="Q26"/>
  <c r="V26"/>
  <c r="AE26" s="1"/>
  <c r="AN26" s="1"/>
  <c r="R26"/>
  <c r="AA26" s="1"/>
  <c r="AJ26" s="1"/>
  <c r="W26"/>
  <c r="AF26" s="1"/>
  <c r="AO26" s="1"/>
  <c r="S26"/>
  <c r="AB26" s="1"/>
  <c r="AK26" s="1"/>
  <c r="D28"/>
  <c r="E28"/>
  <c r="G28" s="1"/>
  <c r="F28"/>
  <c r="C29"/>
  <c r="Y25"/>
  <c r="AH25" s="1"/>
  <c r="AQ25" s="1"/>
  <c r="Z25"/>
  <c r="AI25" s="1"/>
  <c r="P27"/>
  <c r="L27"/>
  <c r="H27"/>
  <c r="M27"/>
  <c r="I27"/>
  <c r="N27"/>
  <c r="J27"/>
  <c r="O27"/>
  <c r="K27"/>
  <c r="B30"/>
  <c r="AR30" s="1"/>
  <c r="A31"/>
  <c r="B31" i="1"/>
  <c r="A32"/>
  <c r="Y27" l="1"/>
  <c r="AH27" s="1"/>
  <c r="AQ27" s="1"/>
  <c r="U28"/>
  <c r="AD28" s="1"/>
  <c r="AM28" s="1"/>
  <c r="Q28"/>
  <c r="Z28" s="1"/>
  <c r="AI28" s="1"/>
  <c r="F30"/>
  <c r="E30"/>
  <c r="G30" s="1"/>
  <c r="D30"/>
  <c r="S28"/>
  <c r="AB28" s="1"/>
  <c r="AK28" s="1"/>
  <c r="C31"/>
  <c r="AR31"/>
  <c r="H29"/>
  <c r="I29"/>
  <c r="J29"/>
  <c r="K29"/>
  <c r="L29"/>
  <c r="T29" s="1"/>
  <c r="AC29" s="1"/>
  <c r="AL29" s="1"/>
  <c r="M29"/>
  <c r="N29"/>
  <c r="V29" s="1"/>
  <c r="AE29" s="1"/>
  <c r="AN29" s="1"/>
  <c r="O29"/>
  <c r="P29"/>
  <c r="X29" s="1"/>
  <c r="AG29" s="1"/>
  <c r="AP29" s="1"/>
  <c r="V28"/>
  <c r="AE28" s="1"/>
  <c r="AN28" s="1"/>
  <c r="X28"/>
  <c r="AG28" s="1"/>
  <c r="AP28" s="1"/>
  <c r="R28"/>
  <c r="AA28" s="1"/>
  <c r="AJ28" s="1"/>
  <c r="C30" i="4"/>
  <c r="F29"/>
  <c r="D29"/>
  <c r="E29"/>
  <c r="G29" s="1"/>
  <c r="P28"/>
  <c r="L28"/>
  <c r="H28"/>
  <c r="M28"/>
  <c r="I28"/>
  <c r="N28"/>
  <c r="J28"/>
  <c r="O28"/>
  <c r="K28"/>
  <c r="B31"/>
  <c r="AR31" s="1"/>
  <c r="A32"/>
  <c r="X27"/>
  <c r="AG27" s="1"/>
  <c r="AP27" s="1"/>
  <c r="T27"/>
  <c r="AC27" s="1"/>
  <c r="AL27" s="1"/>
  <c r="U27"/>
  <c r="AD27" s="1"/>
  <c r="AM27" s="1"/>
  <c r="Q27"/>
  <c r="V27"/>
  <c r="AE27" s="1"/>
  <c r="AN27" s="1"/>
  <c r="R27"/>
  <c r="AA27" s="1"/>
  <c r="AJ27" s="1"/>
  <c r="W27"/>
  <c r="AF27" s="1"/>
  <c r="AO27" s="1"/>
  <c r="S27"/>
  <c r="AB27" s="1"/>
  <c r="AK27" s="1"/>
  <c r="Y26"/>
  <c r="AH26" s="1"/>
  <c r="AQ26" s="1"/>
  <c r="Z26"/>
  <c r="AI26" s="1"/>
  <c r="A33" i="1"/>
  <c r="B32"/>
  <c r="U29" l="1"/>
  <c r="AD29" s="1"/>
  <c r="AM29" s="1"/>
  <c r="Q29"/>
  <c r="Z29" s="1"/>
  <c r="AI29" s="1"/>
  <c r="H30"/>
  <c r="J30"/>
  <c r="K30"/>
  <c r="S30" s="1"/>
  <c r="AB30" s="1"/>
  <c r="AK30" s="1"/>
  <c r="I30"/>
  <c r="L30"/>
  <c r="T30" s="1"/>
  <c r="AC30" s="1"/>
  <c r="AL30" s="1"/>
  <c r="M30"/>
  <c r="N30"/>
  <c r="V30" s="1"/>
  <c r="AE30" s="1"/>
  <c r="AN30" s="1"/>
  <c r="P30"/>
  <c r="X30" s="1"/>
  <c r="AG30" s="1"/>
  <c r="AP30" s="1"/>
  <c r="O30"/>
  <c r="W30" s="1"/>
  <c r="AF30" s="1"/>
  <c r="AO30" s="1"/>
  <c r="Y28"/>
  <c r="AH28" s="1"/>
  <c r="AQ28" s="1"/>
  <c r="C32"/>
  <c r="AR32"/>
  <c r="E31"/>
  <c r="G31" s="1"/>
  <c r="F31"/>
  <c r="D31"/>
  <c r="R29"/>
  <c r="AA29" s="1"/>
  <c r="AJ29" s="1"/>
  <c r="W29"/>
  <c r="AF29" s="1"/>
  <c r="AO29" s="1"/>
  <c r="S29"/>
  <c r="AB29" s="1"/>
  <c r="AK29" s="1"/>
  <c r="F30" i="4"/>
  <c r="E30"/>
  <c r="G30" s="1"/>
  <c r="D30"/>
  <c r="C31"/>
  <c r="Y27"/>
  <c r="AH27" s="1"/>
  <c r="AQ27" s="1"/>
  <c r="Z27"/>
  <c r="AI27" s="1"/>
  <c r="B32"/>
  <c r="AR32" s="1"/>
  <c r="A33"/>
  <c r="X28"/>
  <c r="AG28" s="1"/>
  <c r="AP28" s="1"/>
  <c r="T28"/>
  <c r="AC28" s="1"/>
  <c r="AL28" s="1"/>
  <c r="U28"/>
  <c r="AD28" s="1"/>
  <c r="AM28" s="1"/>
  <c r="Q28"/>
  <c r="V28"/>
  <c r="AE28" s="1"/>
  <c r="AN28" s="1"/>
  <c r="R28"/>
  <c r="AA28" s="1"/>
  <c r="AJ28" s="1"/>
  <c r="W28"/>
  <c r="AF28" s="1"/>
  <c r="AO28" s="1"/>
  <c r="S28"/>
  <c r="AB28" s="1"/>
  <c r="AK28" s="1"/>
  <c r="N29"/>
  <c r="J29"/>
  <c r="L29"/>
  <c r="M29"/>
  <c r="H29"/>
  <c r="O29"/>
  <c r="I29"/>
  <c r="P29"/>
  <c r="K29"/>
  <c r="B33" i="1"/>
  <c r="A34"/>
  <c r="U30" l="1"/>
  <c r="AD30" s="1"/>
  <c r="AM30" s="1"/>
  <c r="R30"/>
  <c r="AA30" s="1"/>
  <c r="AJ30" s="1"/>
  <c r="H31"/>
  <c r="J31"/>
  <c r="K31"/>
  <c r="S31" s="1"/>
  <c r="AB31" s="1"/>
  <c r="AK31" s="1"/>
  <c r="I31"/>
  <c r="Q31" s="1"/>
  <c r="L31"/>
  <c r="T31" s="1"/>
  <c r="AC31" s="1"/>
  <c r="AL31" s="1"/>
  <c r="M31"/>
  <c r="N31"/>
  <c r="V31" s="1"/>
  <c r="AE31" s="1"/>
  <c r="AN31" s="1"/>
  <c r="O31"/>
  <c r="W31" s="1"/>
  <c r="AF31" s="1"/>
  <c r="AO31" s="1"/>
  <c r="P31"/>
  <c r="X31" s="1"/>
  <c r="AG31" s="1"/>
  <c r="AP31" s="1"/>
  <c r="D32"/>
  <c r="F32"/>
  <c r="E32"/>
  <c r="G32" s="1"/>
  <c r="C33"/>
  <c r="AR33"/>
  <c r="Y29"/>
  <c r="AH29" s="1"/>
  <c r="AQ29" s="1"/>
  <c r="Q30"/>
  <c r="Z28" i="4"/>
  <c r="AI28" s="1"/>
  <c r="Y28"/>
  <c r="AH28" s="1"/>
  <c r="AQ28" s="1"/>
  <c r="B33"/>
  <c r="AR33" s="1"/>
  <c r="A34"/>
  <c r="F31"/>
  <c r="D31"/>
  <c r="E31"/>
  <c r="G31" s="1"/>
  <c r="N30"/>
  <c r="J30"/>
  <c r="P30"/>
  <c r="K30"/>
  <c r="L30"/>
  <c r="M30"/>
  <c r="H30"/>
  <c r="O30"/>
  <c r="I30"/>
  <c r="V29"/>
  <c r="AE29" s="1"/>
  <c r="AN29" s="1"/>
  <c r="R29"/>
  <c r="AA29" s="1"/>
  <c r="AJ29" s="1"/>
  <c r="W29"/>
  <c r="AF29" s="1"/>
  <c r="AO29" s="1"/>
  <c r="Q29"/>
  <c r="X29"/>
  <c r="AG29" s="1"/>
  <c r="AP29" s="1"/>
  <c r="S29"/>
  <c r="AB29" s="1"/>
  <c r="AK29" s="1"/>
  <c r="T29"/>
  <c r="AC29" s="1"/>
  <c r="AL29" s="1"/>
  <c r="U29"/>
  <c r="AD29" s="1"/>
  <c r="AM29" s="1"/>
  <c r="C32"/>
  <c r="A35" i="1"/>
  <c r="B34"/>
  <c r="U31" l="1"/>
  <c r="AD31" s="1"/>
  <c r="AM31" s="1"/>
  <c r="R31"/>
  <c r="AA31" s="1"/>
  <c r="AJ31" s="1"/>
  <c r="C34"/>
  <c r="AR34"/>
  <c r="E33"/>
  <c r="G33" s="1"/>
  <c r="D33"/>
  <c r="F33"/>
  <c r="H32"/>
  <c r="K32"/>
  <c r="J32"/>
  <c r="I32"/>
  <c r="L32"/>
  <c r="T32" s="1"/>
  <c r="AC32" s="1"/>
  <c r="AL32" s="1"/>
  <c r="M32"/>
  <c r="U32" s="1"/>
  <c r="AD32" s="1"/>
  <c r="AM32" s="1"/>
  <c r="N32"/>
  <c r="P32"/>
  <c r="O32"/>
  <c r="W32" s="1"/>
  <c r="AF32" s="1"/>
  <c r="AO32" s="1"/>
  <c r="Z30"/>
  <c r="AI30" s="1"/>
  <c r="Y30"/>
  <c r="AH30" s="1"/>
  <c r="AQ30" s="1"/>
  <c r="Z31"/>
  <c r="AI31" s="1"/>
  <c r="N31" i="4"/>
  <c r="J31"/>
  <c r="O31"/>
  <c r="I31"/>
  <c r="P31"/>
  <c r="K31"/>
  <c r="L31"/>
  <c r="M31"/>
  <c r="H31"/>
  <c r="C33"/>
  <c r="F32"/>
  <c r="D32"/>
  <c r="E32"/>
  <c r="G32" s="1"/>
  <c r="V30"/>
  <c r="AE30" s="1"/>
  <c r="AN30" s="1"/>
  <c r="R30"/>
  <c r="AA30" s="1"/>
  <c r="AJ30" s="1"/>
  <c r="U30"/>
  <c r="AD30" s="1"/>
  <c r="AM30" s="1"/>
  <c r="W30"/>
  <c r="AF30" s="1"/>
  <c r="AO30" s="1"/>
  <c r="Q30"/>
  <c r="X30"/>
  <c r="AG30" s="1"/>
  <c r="AP30" s="1"/>
  <c r="S30"/>
  <c r="AB30" s="1"/>
  <c r="AK30" s="1"/>
  <c r="T30"/>
  <c r="AC30" s="1"/>
  <c r="AL30" s="1"/>
  <c r="Z29"/>
  <c r="AI29" s="1"/>
  <c r="Y29"/>
  <c r="AH29" s="1"/>
  <c r="AQ29" s="1"/>
  <c r="B34"/>
  <c r="AR34" s="1"/>
  <c r="A35"/>
  <c r="B35" i="1"/>
  <c r="A36"/>
  <c r="Y31" l="1"/>
  <c r="AH31" s="1"/>
  <c r="AQ31" s="1"/>
  <c r="F34"/>
  <c r="E34"/>
  <c r="G34" s="1"/>
  <c r="D34"/>
  <c r="X32"/>
  <c r="AG32" s="1"/>
  <c r="AP32" s="1"/>
  <c r="Q32"/>
  <c r="S32"/>
  <c r="AB32" s="1"/>
  <c r="AK32" s="1"/>
  <c r="C35"/>
  <c r="AR35"/>
  <c r="H33"/>
  <c r="I33"/>
  <c r="J33"/>
  <c r="K33"/>
  <c r="L33"/>
  <c r="T33" s="1"/>
  <c r="AC33" s="1"/>
  <c r="AL33" s="1"/>
  <c r="M33"/>
  <c r="N33"/>
  <c r="O33"/>
  <c r="P33"/>
  <c r="X33" s="1"/>
  <c r="AG33" s="1"/>
  <c r="AP33" s="1"/>
  <c r="V32"/>
  <c r="AE32" s="1"/>
  <c r="AN32" s="1"/>
  <c r="R32"/>
  <c r="AA32" s="1"/>
  <c r="AJ32" s="1"/>
  <c r="N32" i="4"/>
  <c r="J32"/>
  <c r="M32"/>
  <c r="H32"/>
  <c r="O32"/>
  <c r="I32"/>
  <c r="P32"/>
  <c r="K32"/>
  <c r="L32"/>
  <c r="V31"/>
  <c r="AE31" s="1"/>
  <c r="AN31" s="1"/>
  <c r="R31"/>
  <c r="AA31" s="1"/>
  <c r="AJ31" s="1"/>
  <c r="T31"/>
  <c r="AC31" s="1"/>
  <c r="AL31" s="1"/>
  <c r="U31"/>
  <c r="AD31" s="1"/>
  <c r="AM31" s="1"/>
  <c r="W31"/>
  <c r="AF31" s="1"/>
  <c r="AO31" s="1"/>
  <c r="Q31"/>
  <c r="X31"/>
  <c r="AG31" s="1"/>
  <c r="AP31" s="1"/>
  <c r="S31"/>
  <c r="AB31" s="1"/>
  <c r="AK31" s="1"/>
  <c r="C34"/>
  <c r="B35"/>
  <c r="AR35" s="1"/>
  <c r="A36"/>
  <c r="Z30"/>
  <c r="AI30" s="1"/>
  <c r="Y30"/>
  <c r="AH30" s="1"/>
  <c r="AQ30" s="1"/>
  <c r="F33"/>
  <c r="D33"/>
  <c r="E33"/>
  <c r="G33" s="1"/>
  <c r="A37" i="1"/>
  <c r="B36"/>
  <c r="U33" l="1"/>
  <c r="AD33" s="1"/>
  <c r="AM33" s="1"/>
  <c r="Z32"/>
  <c r="AI32" s="1"/>
  <c r="Y32"/>
  <c r="AH32" s="1"/>
  <c r="AQ32" s="1"/>
  <c r="C36"/>
  <c r="AR36"/>
  <c r="E35"/>
  <c r="G35" s="1"/>
  <c r="D35"/>
  <c r="F35"/>
  <c r="H34"/>
  <c r="I34"/>
  <c r="Q34" s="1"/>
  <c r="J34"/>
  <c r="K34"/>
  <c r="L34"/>
  <c r="T34" s="1"/>
  <c r="AC34" s="1"/>
  <c r="AL34" s="1"/>
  <c r="M34"/>
  <c r="N34"/>
  <c r="P34"/>
  <c r="O34"/>
  <c r="W34" s="1"/>
  <c r="AF34" s="1"/>
  <c r="AO34" s="1"/>
  <c r="Q33"/>
  <c r="R33"/>
  <c r="AA33" s="1"/>
  <c r="AJ33" s="1"/>
  <c r="V33"/>
  <c r="AE33" s="1"/>
  <c r="AN33" s="1"/>
  <c r="W33"/>
  <c r="AF33" s="1"/>
  <c r="AO33" s="1"/>
  <c r="S33"/>
  <c r="AB33" s="1"/>
  <c r="AK33" s="1"/>
  <c r="B36" i="4"/>
  <c r="AR36" s="1"/>
  <c r="A37"/>
  <c r="N33"/>
  <c r="J33"/>
  <c r="L33"/>
  <c r="M33"/>
  <c r="H33"/>
  <c r="O33"/>
  <c r="I33"/>
  <c r="P33"/>
  <c r="K33"/>
  <c r="F34"/>
  <c r="E34"/>
  <c r="G34" s="1"/>
  <c r="D34"/>
  <c r="Z31"/>
  <c r="AI31" s="1"/>
  <c r="Y31"/>
  <c r="AH31" s="1"/>
  <c r="AQ31" s="1"/>
  <c r="C35"/>
  <c r="V32"/>
  <c r="AE32" s="1"/>
  <c r="AN32" s="1"/>
  <c r="R32"/>
  <c r="AA32" s="1"/>
  <c r="AJ32" s="1"/>
  <c r="X32"/>
  <c r="AG32" s="1"/>
  <c r="AP32" s="1"/>
  <c r="S32"/>
  <c r="AB32" s="1"/>
  <c r="AK32" s="1"/>
  <c r="T32"/>
  <c r="AC32" s="1"/>
  <c r="AL32" s="1"/>
  <c r="U32"/>
  <c r="AD32" s="1"/>
  <c r="AM32" s="1"/>
  <c r="W32"/>
  <c r="AF32" s="1"/>
  <c r="AO32" s="1"/>
  <c r="Q32"/>
  <c r="B37" i="1"/>
  <c r="A38"/>
  <c r="U34" l="1"/>
  <c r="AD34" s="1"/>
  <c r="AM34" s="1"/>
  <c r="R34"/>
  <c r="AA34" s="1"/>
  <c r="AJ34" s="1"/>
  <c r="V34"/>
  <c r="AE34" s="1"/>
  <c r="AN34" s="1"/>
  <c r="X34"/>
  <c r="AG34" s="1"/>
  <c r="AP34" s="1"/>
  <c r="S34"/>
  <c r="AB34" s="1"/>
  <c r="AK34" s="1"/>
  <c r="Z34"/>
  <c r="AI34" s="1"/>
  <c r="H35"/>
  <c r="J35"/>
  <c r="K35"/>
  <c r="S35" s="1"/>
  <c r="AB35" s="1"/>
  <c r="AK35" s="1"/>
  <c r="I35"/>
  <c r="Q35" s="1"/>
  <c r="L35"/>
  <c r="T35" s="1"/>
  <c r="AC35" s="1"/>
  <c r="AL35" s="1"/>
  <c r="M35"/>
  <c r="N35"/>
  <c r="V35" s="1"/>
  <c r="AE35" s="1"/>
  <c r="AN35" s="1"/>
  <c r="O35"/>
  <c r="W35" s="1"/>
  <c r="AF35" s="1"/>
  <c r="AO35" s="1"/>
  <c r="P35"/>
  <c r="X35" s="1"/>
  <c r="AG35" s="1"/>
  <c r="AP35" s="1"/>
  <c r="D36"/>
  <c r="F36"/>
  <c r="E36"/>
  <c r="G36" s="1"/>
  <c r="Z33"/>
  <c r="AI33" s="1"/>
  <c r="Y33"/>
  <c r="AH33" s="1"/>
  <c r="AQ33" s="1"/>
  <c r="C37"/>
  <c r="AR37"/>
  <c r="C36" i="4"/>
  <c r="F35"/>
  <c r="D35"/>
  <c r="E35"/>
  <c r="G35" s="1"/>
  <c r="N34"/>
  <c r="J34"/>
  <c r="P34"/>
  <c r="K34"/>
  <c r="L34"/>
  <c r="M34"/>
  <c r="H34"/>
  <c r="O34"/>
  <c r="I34"/>
  <c r="B37"/>
  <c r="AR37" s="1"/>
  <c r="A38"/>
  <c r="V33"/>
  <c r="AE33" s="1"/>
  <c r="AN33" s="1"/>
  <c r="R33"/>
  <c r="AA33" s="1"/>
  <c r="AJ33" s="1"/>
  <c r="W33"/>
  <c r="AF33" s="1"/>
  <c r="AO33" s="1"/>
  <c r="Q33"/>
  <c r="X33"/>
  <c r="AG33" s="1"/>
  <c r="AP33" s="1"/>
  <c r="S33"/>
  <c r="AB33" s="1"/>
  <c r="AK33" s="1"/>
  <c r="T33"/>
  <c r="AC33" s="1"/>
  <c r="AL33" s="1"/>
  <c r="U33"/>
  <c r="AD33" s="1"/>
  <c r="AM33" s="1"/>
  <c r="Z32"/>
  <c r="AI32" s="1"/>
  <c r="Y32"/>
  <c r="AH32" s="1"/>
  <c r="AQ32" s="1"/>
  <c r="A39" i="1"/>
  <c r="B38"/>
  <c r="Y34" l="1"/>
  <c r="AH34" s="1"/>
  <c r="AQ34" s="1"/>
  <c r="Z35"/>
  <c r="AI35" s="1"/>
  <c r="C38"/>
  <c r="AR38"/>
  <c r="E37"/>
  <c r="G37" s="1"/>
  <c r="D37"/>
  <c r="F37"/>
  <c r="H36"/>
  <c r="K36"/>
  <c r="S36" s="1"/>
  <c r="AB36" s="1"/>
  <c r="AK36" s="1"/>
  <c r="I36"/>
  <c r="Q36" s="1"/>
  <c r="J36"/>
  <c r="R36" s="1"/>
  <c r="AA36" s="1"/>
  <c r="AJ36" s="1"/>
  <c r="L36"/>
  <c r="T36" s="1"/>
  <c r="AC36" s="1"/>
  <c r="AL36" s="1"/>
  <c r="M36"/>
  <c r="U36" s="1"/>
  <c r="AD36" s="1"/>
  <c r="AM36" s="1"/>
  <c r="N36"/>
  <c r="V36" s="1"/>
  <c r="AE36" s="1"/>
  <c r="AN36" s="1"/>
  <c r="P36"/>
  <c r="X36" s="1"/>
  <c r="AG36" s="1"/>
  <c r="AP36" s="1"/>
  <c r="O36"/>
  <c r="W36" s="1"/>
  <c r="AF36" s="1"/>
  <c r="AO36" s="1"/>
  <c r="U35"/>
  <c r="AD35" s="1"/>
  <c r="AM35" s="1"/>
  <c r="R35"/>
  <c r="AA35" s="1"/>
  <c r="AJ35" s="1"/>
  <c r="F36" i="4"/>
  <c r="D36"/>
  <c r="E36"/>
  <c r="G36" s="1"/>
  <c r="C37"/>
  <c r="Z33"/>
  <c r="AI33" s="1"/>
  <c r="Y33"/>
  <c r="AH33" s="1"/>
  <c r="AQ33" s="1"/>
  <c r="B38"/>
  <c r="AR38" s="1"/>
  <c r="A39"/>
  <c r="V34"/>
  <c r="AE34" s="1"/>
  <c r="AN34" s="1"/>
  <c r="R34"/>
  <c r="AA34" s="1"/>
  <c r="AJ34" s="1"/>
  <c r="U34"/>
  <c r="AD34" s="1"/>
  <c r="AM34" s="1"/>
  <c r="W34"/>
  <c r="AF34" s="1"/>
  <c r="AO34" s="1"/>
  <c r="Q34"/>
  <c r="X34"/>
  <c r="AG34" s="1"/>
  <c r="AP34" s="1"/>
  <c r="S34"/>
  <c r="AB34" s="1"/>
  <c r="AK34" s="1"/>
  <c r="T34"/>
  <c r="AC34" s="1"/>
  <c r="AL34" s="1"/>
  <c r="N35"/>
  <c r="J35"/>
  <c r="O35"/>
  <c r="I35"/>
  <c r="P35"/>
  <c r="K35"/>
  <c r="L35"/>
  <c r="M35"/>
  <c r="H35"/>
  <c r="B39" i="1"/>
  <c r="A40"/>
  <c r="Z36" l="1"/>
  <c r="AI36" s="1"/>
  <c r="Y36"/>
  <c r="AH36" s="1"/>
  <c r="AQ36" s="1"/>
  <c r="H37"/>
  <c r="J37"/>
  <c r="I37"/>
  <c r="Q37" s="1"/>
  <c r="K37"/>
  <c r="S37" s="1"/>
  <c r="AB37" s="1"/>
  <c r="AK37" s="1"/>
  <c r="L37"/>
  <c r="T37" s="1"/>
  <c r="AC37" s="1"/>
  <c r="AL37" s="1"/>
  <c r="M37"/>
  <c r="N37"/>
  <c r="V37" s="1"/>
  <c r="AE37" s="1"/>
  <c r="AN37" s="1"/>
  <c r="O37"/>
  <c r="W37" s="1"/>
  <c r="AF37" s="1"/>
  <c r="AO37" s="1"/>
  <c r="P37"/>
  <c r="X37" s="1"/>
  <c r="AG37" s="1"/>
  <c r="AP37" s="1"/>
  <c r="F38"/>
  <c r="E38"/>
  <c r="G38" s="1"/>
  <c r="D38"/>
  <c r="Y35"/>
  <c r="AH35" s="1"/>
  <c r="AQ35" s="1"/>
  <c r="C39"/>
  <c r="AR39"/>
  <c r="B39" i="4"/>
  <c r="AR39" s="1"/>
  <c r="A40"/>
  <c r="F37"/>
  <c r="D37"/>
  <c r="E37"/>
  <c r="G37" s="1"/>
  <c r="V35"/>
  <c r="AE35" s="1"/>
  <c r="AN35" s="1"/>
  <c r="R35"/>
  <c r="AA35" s="1"/>
  <c r="AJ35" s="1"/>
  <c r="T35"/>
  <c r="AC35" s="1"/>
  <c r="AL35" s="1"/>
  <c r="U35"/>
  <c r="AD35" s="1"/>
  <c r="AM35" s="1"/>
  <c r="W35"/>
  <c r="AF35" s="1"/>
  <c r="AO35" s="1"/>
  <c r="Q35"/>
  <c r="X35"/>
  <c r="AG35" s="1"/>
  <c r="AP35" s="1"/>
  <c r="S35"/>
  <c r="AB35" s="1"/>
  <c r="AK35" s="1"/>
  <c r="Z34"/>
  <c r="AI34" s="1"/>
  <c r="Y34"/>
  <c r="AH34" s="1"/>
  <c r="AQ34" s="1"/>
  <c r="N36"/>
  <c r="J36"/>
  <c r="M36"/>
  <c r="H36"/>
  <c r="O36"/>
  <c r="I36"/>
  <c r="P36"/>
  <c r="K36"/>
  <c r="L36"/>
  <c r="C38"/>
  <c r="A41" i="1"/>
  <c r="B40"/>
  <c r="Z37" l="1"/>
  <c r="AI37" s="1"/>
  <c r="H38"/>
  <c r="J38"/>
  <c r="I38"/>
  <c r="K38"/>
  <c r="L38"/>
  <c r="T38" s="1"/>
  <c r="AC38" s="1"/>
  <c r="AL38" s="1"/>
  <c r="M38"/>
  <c r="N38"/>
  <c r="P38"/>
  <c r="X38" s="1"/>
  <c r="AG38" s="1"/>
  <c r="AP38" s="1"/>
  <c r="O38"/>
  <c r="W38" s="1"/>
  <c r="AF38" s="1"/>
  <c r="AO38" s="1"/>
  <c r="C40"/>
  <c r="AR40"/>
  <c r="F39"/>
  <c r="E39"/>
  <c r="G39" s="1"/>
  <c r="D39"/>
  <c r="U37"/>
  <c r="AD37" s="1"/>
  <c r="AM37" s="1"/>
  <c r="R37"/>
  <c r="AA37" s="1"/>
  <c r="AJ37" s="1"/>
  <c r="C39" i="4"/>
  <c r="F38"/>
  <c r="E38"/>
  <c r="G38" s="1"/>
  <c r="D38"/>
  <c r="V36"/>
  <c r="AE36" s="1"/>
  <c r="AN36" s="1"/>
  <c r="R36"/>
  <c r="AA36" s="1"/>
  <c r="AJ36" s="1"/>
  <c r="X36"/>
  <c r="AG36" s="1"/>
  <c r="AP36" s="1"/>
  <c r="S36"/>
  <c r="AB36" s="1"/>
  <c r="AK36" s="1"/>
  <c r="T36"/>
  <c r="AC36" s="1"/>
  <c r="AL36" s="1"/>
  <c r="U36"/>
  <c r="AD36" s="1"/>
  <c r="AM36" s="1"/>
  <c r="W36"/>
  <c r="AF36" s="1"/>
  <c r="AO36" s="1"/>
  <c r="Q36"/>
  <c r="Z35"/>
  <c r="AI35" s="1"/>
  <c r="Y35"/>
  <c r="AH35" s="1"/>
  <c r="AQ35" s="1"/>
  <c r="B40"/>
  <c r="AR40" s="1"/>
  <c r="A41"/>
  <c r="N37"/>
  <c r="J37"/>
  <c r="L37"/>
  <c r="M37"/>
  <c r="H37"/>
  <c r="O37"/>
  <c r="I37"/>
  <c r="P37"/>
  <c r="K37"/>
  <c r="B41" i="1"/>
  <c r="A42"/>
  <c r="S38" l="1"/>
  <c r="AB38" s="1"/>
  <c r="AK38" s="1"/>
  <c r="V38"/>
  <c r="AE38" s="1"/>
  <c r="AN38" s="1"/>
  <c r="Q38"/>
  <c r="Z38" s="1"/>
  <c r="AI38" s="1"/>
  <c r="Y37"/>
  <c r="AH37" s="1"/>
  <c r="AQ37" s="1"/>
  <c r="C41"/>
  <c r="AR41"/>
  <c r="H39"/>
  <c r="K39"/>
  <c r="I39"/>
  <c r="J39"/>
  <c r="L39"/>
  <c r="T39" s="1"/>
  <c r="AC39" s="1"/>
  <c r="AL39" s="1"/>
  <c r="M39"/>
  <c r="N39"/>
  <c r="O39"/>
  <c r="P39"/>
  <c r="X39" s="1"/>
  <c r="AG39" s="1"/>
  <c r="AP39" s="1"/>
  <c r="D40"/>
  <c r="F40"/>
  <c r="E40"/>
  <c r="G40" s="1"/>
  <c r="U38"/>
  <c r="AD38" s="1"/>
  <c r="AM38" s="1"/>
  <c r="R38"/>
  <c r="AA38" s="1"/>
  <c r="AJ38" s="1"/>
  <c r="B41" i="4"/>
  <c r="AR41" s="1"/>
  <c r="A42"/>
  <c r="Z36"/>
  <c r="AI36" s="1"/>
  <c r="Y36"/>
  <c r="AH36" s="1"/>
  <c r="AQ36" s="1"/>
  <c r="N38"/>
  <c r="J38"/>
  <c r="P38"/>
  <c r="K38"/>
  <c r="L38"/>
  <c r="M38"/>
  <c r="H38"/>
  <c r="O38"/>
  <c r="I38"/>
  <c r="V37"/>
  <c r="AE37" s="1"/>
  <c r="AN37" s="1"/>
  <c r="R37"/>
  <c r="AA37" s="1"/>
  <c r="AJ37" s="1"/>
  <c r="W37"/>
  <c r="AF37" s="1"/>
  <c r="AO37" s="1"/>
  <c r="Q37"/>
  <c r="X37"/>
  <c r="AG37" s="1"/>
  <c r="AP37" s="1"/>
  <c r="S37"/>
  <c r="AB37" s="1"/>
  <c r="AK37" s="1"/>
  <c r="T37"/>
  <c r="AC37" s="1"/>
  <c r="AL37" s="1"/>
  <c r="U37"/>
  <c r="AD37" s="1"/>
  <c r="AM37" s="1"/>
  <c r="F39"/>
  <c r="D39"/>
  <c r="E39"/>
  <c r="G39" s="1"/>
  <c r="C40"/>
  <c r="A43" i="1"/>
  <c r="B42"/>
  <c r="W39" l="1"/>
  <c r="AF39" s="1"/>
  <c r="AO39" s="1"/>
  <c r="R39"/>
  <c r="AA39" s="1"/>
  <c r="AJ39" s="1"/>
  <c r="C42"/>
  <c r="AR42"/>
  <c r="U39"/>
  <c r="AD39" s="1"/>
  <c r="AM39" s="1"/>
  <c r="H40"/>
  <c r="J40"/>
  <c r="K40"/>
  <c r="I40"/>
  <c r="L40"/>
  <c r="T40" s="1"/>
  <c r="AC40" s="1"/>
  <c r="AL40" s="1"/>
  <c r="M40"/>
  <c r="N40"/>
  <c r="P40"/>
  <c r="O40"/>
  <c r="W40" s="1"/>
  <c r="AF40" s="1"/>
  <c r="AO40" s="1"/>
  <c r="E41"/>
  <c r="G41" s="1"/>
  <c r="D41"/>
  <c r="F41"/>
  <c r="Y38"/>
  <c r="AH38" s="1"/>
  <c r="AQ38" s="1"/>
  <c r="S39"/>
  <c r="AB39" s="1"/>
  <c r="AK39" s="1"/>
  <c r="V39"/>
  <c r="AE39" s="1"/>
  <c r="AN39" s="1"/>
  <c r="Q39"/>
  <c r="C41" i="4"/>
  <c r="F40"/>
  <c r="D40"/>
  <c r="E40"/>
  <c r="G40" s="1"/>
  <c r="B42"/>
  <c r="AR42" s="1"/>
  <c r="A43"/>
  <c r="Z37"/>
  <c r="AI37" s="1"/>
  <c r="Y37"/>
  <c r="AH37" s="1"/>
  <c r="AQ37" s="1"/>
  <c r="N39"/>
  <c r="J39"/>
  <c r="O39"/>
  <c r="I39"/>
  <c r="P39"/>
  <c r="K39"/>
  <c r="L39"/>
  <c r="M39"/>
  <c r="H39"/>
  <c r="V38"/>
  <c r="AE38" s="1"/>
  <c r="AN38" s="1"/>
  <c r="R38"/>
  <c r="AA38" s="1"/>
  <c r="AJ38" s="1"/>
  <c r="U38"/>
  <c r="AD38" s="1"/>
  <c r="AM38" s="1"/>
  <c r="W38"/>
  <c r="AF38" s="1"/>
  <c r="AO38" s="1"/>
  <c r="Q38"/>
  <c r="X38"/>
  <c r="AG38" s="1"/>
  <c r="AP38" s="1"/>
  <c r="S38"/>
  <c r="AB38" s="1"/>
  <c r="AK38" s="1"/>
  <c r="T38"/>
  <c r="AC38" s="1"/>
  <c r="AL38" s="1"/>
  <c r="B43" i="1"/>
  <c r="A44"/>
  <c r="Z39" l="1"/>
  <c r="AI39" s="1"/>
  <c r="Y39"/>
  <c r="AH39" s="1"/>
  <c r="AQ39" s="1"/>
  <c r="X40"/>
  <c r="AG40" s="1"/>
  <c r="AP40" s="1"/>
  <c r="Q40"/>
  <c r="F42"/>
  <c r="E42"/>
  <c r="G42" s="1"/>
  <c r="D42"/>
  <c r="R40"/>
  <c r="AA40" s="1"/>
  <c r="AJ40" s="1"/>
  <c r="C43"/>
  <c r="AR43"/>
  <c r="H41"/>
  <c r="I41"/>
  <c r="J41"/>
  <c r="K41"/>
  <c r="S41" s="1"/>
  <c r="AB41" s="1"/>
  <c r="AK41" s="1"/>
  <c r="L41"/>
  <c r="T41" s="1"/>
  <c r="AC41" s="1"/>
  <c r="AL41" s="1"/>
  <c r="M41"/>
  <c r="N41"/>
  <c r="V41" s="1"/>
  <c r="AE41" s="1"/>
  <c r="AN41" s="1"/>
  <c r="O41"/>
  <c r="W41" s="1"/>
  <c r="AF41" s="1"/>
  <c r="AO41" s="1"/>
  <c r="P41"/>
  <c r="X41" s="1"/>
  <c r="AG41" s="1"/>
  <c r="AP41" s="1"/>
  <c r="U40"/>
  <c r="AD40" s="1"/>
  <c r="AM40" s="1"/>
  <c r="V40"/>
  <c r="AE40" s="1"/>
  <c r="AN40" s="1"/>
  <c r="S40"/>
  <c r="AB40" s="1"/>
  <c r="AK40" s="1"/>
  <c r="V39" i="4"/>
  <c r="AE39" s="1"/>
  <c r="AN39" s="1"/>
  <c r="R39"/>
  <c r="AA39" s="1"/>
  <c r="AJ39" s="1"/>
  <c r="T39"/>
  <c r="AC39" s="1"/>
  <c r="AL39" s="1"/>
  <c r="U39"/>
  <c r="AD39" s="1"/>
  <c r="AM39" s="1"/>
  <c r="W39"/>
  <c r="AF39" s="1"/>
  <c r="AO39" s="1"/>
  <c r="Q39"/>
  <c r="X39"/>
  <c r="AG39" s="1"/>
  <c r="AP39" s="1"/>
  <c r="S39"/>
  <c r="AB39" s="1"/>
  <c r="AK39" s="1"/>
  <c r="C42"/>
  <c r="F41"/>
  <c r="D41"/>
  <c r="E41"/>
  <c r="G41" s="1"/>
  <c r="Z38"/>
  <c r="AI38" s="1"/>
  <c r="Y38"/>
  <c r="AH38" s="1"/>
  <c r="AQ38" s="1"/>
  <c r="B43"/>
  <c r="AR43" s="1"/>
  <c r="A44"/>
  <c r="N40"/>
  <c r="J40"/>
  <c r="M40"/>
  <c r="H40"/>
  <c r="O40"/>
  <c r="I40"/>
  <c r="P40"/>
  <c r="K40"/>
  <c r="L40"/>
  <c r="A45" i="1"/>
  <c r="B44"/>
  <c r="C44" l="1"/>
  <c r="AR44"/>
  <c r="F43"/>
  <c r="E43"/>
  <c r="G43" s="1"/>
  <c r="D43"/>
  <c r="R41"/>
  <c r="AA41" s="1"/>
  <c r="AJ41" s="1"/>
  <c r="H42"/>
  <c r="J42"/>
  <c r="I42"/>
  <c r="Q42" s="1"/>
  <c r="K42"/>
  <c r="S42" s="1"/>
  <c r="AB42" s="1"/>
  <c r="AK42" s="1"/>
  <c r="L42"/>
  <c r="T42" s="1"/>
  <c r="AC42" s="1"/>
  <c r="AL42" s="1"/>
  <c r="M42"/>
  <c r="N42"/>
  <c r="V42" s="1"/>
  <c r="AE42" s="1"/>
  <c r="AN42" s="1"/>
  <c r="P42"/>
  <c r="X42" s="1"/>
  <c r="AG42" s="1"/>
  <c r="AP42" s="1"/>
  <c r="O42"/>
  <c r="W42" s="1"/>
  <c r="AF42" s="1"/>
  <c r="AO42" s="1"/>
  <c r="Z40"/>
  <c r="AI40" s="1"/>
  <c r="Y40"/>
  <c r="AH40" s="1"/>
  <c r="AQ40" s="1"/>
  <c r="U41"/>
  <c r="AD41" s="1"/>
  <c r="AM41" s="1"/>
  <c r="Q41"/>
  <c r="V40" i="4"/>
  <c r="AE40" s="1"/>
  <c r="AN40" s="1"/>
  <c r="R40"/>
  <c r="AA40" s="1"/>
  <c r="AJ40" s="1"/>
  <c r="X40"/>
  <c r="AG40" s="1"/>
  <c r="AP40" s="1"/>
  <c r="S40"/>
  <c r="AB40" s="1"/>
  <c r="AK40" s="1"/>
  <c r="T40"/>
  <c r="AC40" s="1"/>
  <c r="AL40" s="1"/>
  <c r="U40"/>
  <c r="AD40" s="1"/>
  <c r="AM40" s="1"/>
  <c r="W40"/>
  <c r="AF40" s="1"/>
  <c r="AO40" s="1"/>
  <c r="Q40"/>
  <c r="B44"/>
  <c r="AR44" s="1"/>
  <c r="A45"/>
  <c r="F42"/>
  <c r="E42"/>
  <c r="G42" s="1"/>
  <c r="D42"/>
  <c r="Z39"/>
  <c r="AI39" s="1"/>
  <c r="Y39"/>
  <c r="AH39" s="1"/>
  <c r="AQ39" s="1"/>
  <c r="C43"/>
  <c r="N41"/>
  <c r="J41"/>
  <c r="L41"/>
  <c r="M41"/>
  <c r="H41"/>
  <c r="O41"/>
  <c r="I41"/>
  <c r="P41"/>
  <c r="K41"/>
  <c r="B45" i="1"/>
  <c r="A46"/>
  <c r="Z42" l="1"/>
  <c r="AI42" s="1"/>
  <c r="H43"/>
  <c r="J43"/>
  <c r="I43"/>
  <c r="K43"/>
  <c r="L43"/>
  <c r="T43" s="1"/>
  <c r="AC43" s="1"/>
  <c r="AL43" s="1"/>
  <c r="M43"/>
  <c r="N43"/>
  <c r="O43"/>
  <c r="W43" s="1"/>
  <c r="AF43" s="1"/>
  <c r="AO43" s="1"/>
  <c r="P43"/>
  <c r="X43" s="1"/>
  <c r="AG43" s="1"/>
  <c r="AP43" s="1"/>
  <c r="D44"/>
  <c r="F44"/>
  <c r="E44"/>
  <c r="G44" s="1"/>
  <c r="C45"/>
  <c r="AR45"/>
  <c r="Z41"/>
  <c r="AI41" s="1"/>
  <c r="Y41"/>
  <c r="AH41" s="1"/>
  <c r="AQ41" s="1"/>
  <c r="U42"/>
  <c r="AD42" s="1"/>
  <c r="AM42" s="1"/>
  <c r="R42"/>
  <c r="AA42" s="1"/>
  <c r="AJ42" s="1"/>
  <c r="F43" i="4"/>
  <c r="D43"/>
  <c r="E43"/>
  <c r="G43" s="1"/>
  <c r="N42"/>
  <c r="J42"/>
  <c r="P42"/>
  <c r="K42"/>
  <c r="L42"/>
  <c r="M42"/>
  <c r="H42"/>
  <c r="O42"/>
  <c r="I42"/>
  <c r="C44"/>
  <c r="V41"/>
  <c r="AE41" s="1"/>
  <c r="AN41" s="1"/>
  <c r="R41"/>
  <c r="AA41" s="1"/>
  <c r="AJ41" s="1"/>
  <c r="W41"/>
  <c r="AF41" s="1"/>
  <c r="AO41" s="1"/>
  <c r="Q41"/>
  <c r="X41"/>
  <c r="AG41" s="1"/>
  <c r="AP41" s="1"/>
  <c r="S41"/>
  <c r="AB41" s="1"/>
  <c r="AK41" s="1"/>
  <c r="T41"/>
  <c r="AC41" s="1"/>
  <c r="AL41" s="1"/>
  <c r="U41"/>
  <c r="AD41" s="1"/>
  <c r="AM41" s="1"/>
  <c r="B45"/>
  <c r="AR45" s="1"/>
  <c r="A46"/>
  <c r="Z40"/>
  <c r="AI40" s="1"/>
  <c r="Y40"/>
  <c r="AH40" s="1"/>
  <c r="AQ40" s="1"/>
  <c r="A47" i="1"/>
  <c r="B46"/>
  <c r="S43" l="1"/>
  <c r="AB43" s="1"/>
  <c r="AK43" s="1"/>
  <c r="V43"/>
  <c r="AE43" s="1"/>
  <c r="AN43" s="1"/>
  <c r="Q43"/>
  <c r="Y42"/>
  <c r="AH42" s="1"/>
  <c r="AQ42" s="1"/>
  <c r="Z43"/>
  <c r="AI43" s="1"/>
  <c r="C46"/>
  <c r="AR46"/>
  <c r="E45"/>
  <c r="G45" s="1"/>
  <c r="D45"/>
  <c r="F45"/>
  <c r="H44"/>
  <c r="I44"/>
  <c r="J44"/>
  <c r="R44" s="1"/>
  <c r="AA44" s="1"/>
  <c r="AJ44" s="1"/>
  <c r="K44"/>
  <c r="S44" s="1"/>
  <c r="AB44" s="1"/>
  <c r="AK44" s="1"/>
  <c r="L44"/>
  <c r="T44" s="1"/>
  <c r="AC44" s="1"/>
  <c r="AL44" s="1"/>
  <c r="M44"/>
  <c r="U44" s="1"/>
  <c r="AD44" s="1"/>
  <c r="AM44" s="1"/>
  <c r="N44"/>
  <c r="V44" s="1"/>
  <c r="AE44" s="1"/>
  <c r="AN44" s="1"/>
  <c r="P44"/>
  <c r="X44" s="1"/>
  <c r="AG44" s="1"/>
  <c r="AP44" s="1"/>
  <c r="O44"/>
  <c r="W44" s="1"/>
  <c r="AF44" s="1"/>
  <c r="AO44" s="1"/>
  <c r="U43"/>
  <c r="AD43" s="1"/>
  <c r="AM43" s="1"/>
  <c r="R43"/>
  <c r="AA43" s="1"/>
  <c r="AJ43" s="1"/>
  <c r="F44" i="4"/>
  <c r="D44"/>
  <c r="E44"/>
  <c r="G44" s="1"/>
  <c r="B46"/>
  <c r="AR46" s="1"/>
  <c r="A47"/>
  <c r="Z41"/>
  <c r="AI41" s="1"/>
  <c r="Y41"/>
  <c r="AH41" s="1"/>
  <c r="AQ41" s="1"/>
  <c r="V42"/>
  <c r="AE42" s="1"/>
  <c r="AN42" s="1"/>
  <c r="R42"/>
  <c r="AA42" s="1"/>
  <c r="AJ42" s="1"/>
  <c r="U42"/>
  <c r="AD42" s="1"/>
  <c r="AM42" s="1"/>
  <c r="W42"/>
  <c r="AF42" s="1"/>
  <c r="AO42" s="1"/>
  <c r="Q42"/>
  <c r="X42"/>
  <c r="AG42" s="1"/>
  <c r="AP42" s="1"/>
  <c r="S42"/>
  <c r="AB42" s="1"/>
  <c r="AK42" s="1"/>
  <c r="T42"/>
  <c r="AC42" s="1"/>
  <c r="AL42" s="1"/>
  <c r="N43"/>
  <c r="J43"/>
  <c r="O43"/>
  <c r="I43"/>
  <c r="P43"/>
  <c r="K43"/>
  <c r="L43"/>
  <c r="M43"/>
  <c r="H43"/>
  <c r="C45"/>
  <c r="B47" i="1"/>
  <c r="A48"/>
  <c r="Q44" l="1"/>
  <c r="Y44" s="1"/>
  <c r="AH44" s="1"/>
  <c r="AQ44" s="1"/>
  <c r="Z44"/>
  <c r="AI44" s="1"/>
  <c r="H45"/>
  <c r="I45"/>
  <c r="J45"/>
  <c r="R45" s="1"/>
  <c r="AA45" s="1"/>
  <c r="AJ45" s="1"/>
  <c r="K45"/>
  <c r="S45" s="1"/>
  <c r="AB45" s="1"/>
  <c r="AK45" s="1"/>
  <c r="L45"/>
  <c r="T45" s="1"/>
  <c r="AC45" s="1"/>
  <c r="AL45" s="1"/>
  <c r="M45"/>
  <c r="N45"/>
  <c r="V45" s="1"/>
  <c r="AE45" s="1"/>
  <c r="AN45" s="1"/>
  <c r="O45"/>
  <c r="W45" s="1"/>
  <c r="AF45" s="1"/>
  <c r="AO45" s="1"/>
  <c r="P45"/>
  <c r="X45" s="1"/>
  <c r="AG45" s="1"/>
  <c r="AP45" s="1"/>
  <c r="F46"/>
  <c r="E46"/>
  <c r="G46" s="1"/>
  <c r="D46"/>
  <c r="C47"/>
  <c r="AR47"/>
  <c r="Y43"/>
  <c r="AH43" s="1"/>
  <c r="AQ43" s="1"/>
  <c r="B47" i="4"/>
  <c r="AR47" s="1"/>
  <c r="A48"/>
  <c r="F45"/>
  <c r="D45"/>
  <c r="E45"/>
  <c r="G45" s="1"/>
  <c r="N44"/>
  <c r="J44"/>
  <c r="M44"/>
  <c r="H44"/>
  <c r="O44"/>
  <c r="I44"/>
  <c r="P44"/>
  <c r="K44"/>
  <c r="L44"/>
  <c r="V43"/>
  <c r="AE43" s="1"/>
  <c r="AN43" s="1"/>
  <c r="R43"/>
  <c r="AA43" s="1"/>
  <c r="AJ43" s="1"/>
  <c r="T43"/>
  <c r="AC43" s="1"/>
  <c r="AL43" s="1"/>
  <c r="U43"/>
  <c r="AD43" s="1"/>
  <c r="AM43" s="1"/>
  <c r="W43"/>
  <c r="AF43" s="1"/>
  <c r="AO43" s="1"/>
  <c r="Q43"/>
  <c r="X43"/>
  <c r="AG43" s="1"/>
  <c r="AP43" s="1"/>
  <c r="S43"/>
  <c r="AB43" s="1"/>
  <c r="AK43" s="1"/>
  <c r="Z42"/>
  <c r="AI42" s="1"/>
  <c r="Y42"/>
  <c r="AH42" s="1"/>
  <c r="AQ42" s="1"/>
  <c r="C46"/>
  <c r="A49" i="1"/>
  <c r="B48"/>
  <c r="H46" l="1"/>
  <c r="J46"/>
  <c r="I46"/>
  <c r="K46"/>
  <c r="L46"/>
  <c r="T46" s="1"/>
  <c r="AC46" s="1"/>
  <c r="AL46" s="1"/>
  <c r="M46"/>
  <c r="N46"/>
  <c r="P46"/>
  <c r="O46"/>
  <c r="W46" s="1"/>
  <c r="AF46" s="1"/>
  <c r="AO46" s="1"/>
  <c r="F47"/>
  <c r="E47"/>
  <c r="G47" s="1"/>
  <c r="D47"/>
  <c r="C48"/>
  <c r="AR48"/>
  <c r="U45"/>
  <c r="AD45" s="1"/>
  <c r="AM45" s="1"/>
  <c r="Q45"/>
  <c r="V44" i="4"/>
  <c r="AE44" s="1"/>
  <c r="AN44" s="1"/>
  <c r="R44"/>
  <c r="AA44" s="1"/>
  <c r="AJ44" s="1"/>
  <c r="X44"/>
  <c r="AG44" s="1"/>
  <c r="AP44" s="1"/>
  <c r="S44"/>
  <c r="AB44" s="1"/>
  <c r="AK44" s="1"/>
  <c r="T44"/>
  <c r="AC44" s="1"/>
  <c r="AL44" s="1"/>
  <c r="U44"/>
  <c r="AD44" s="1"/>
  <c r="AM44" s="1"/>
  <c r="W44"/>
  <c r="AF44" s="1"/>
  <c r="AO44" s="1"/>
  <c r="Q44"/>
  <c r="C47"/>
  <c r="F46"/>
  <c r="E46"/>
  <c r="G46" s="1"/>
  <c r="D46"/>
  <c r="B48"/>
  <c r="AR48" s="1"/>
  <c r="A49"/>
  <c r="Z43"/>
  <c r="AI43" s="1"/>
  <c r="Y43"/>
  <c r="AH43" s="1"/>
  <c r="AQ43" s="1"/>
  <c r="N45"/>
  <c r="J45"/>
  <c r="L45"/>
  <c r="M45"/>
  <c r="H45"/>
  <c r="O45"/>
  <c r="I45"/>
  <c r="P45"/>
  <c r="K45"/>
  <c r="B49" i="1"/>
  <c r="A50"/>
  <c r="D48" l="1"/>
  <c r="E48"/>
  <c r="G48" s="1"/>
  <c r="F48"/>
  <c r="U46"/>
  <c r="AD46" s="1"/>
  <c r="AM46" s="1"/>
  <c r="Q46"/>
  <c r="C49"/>
  <c r="AR49"/>
  <c r="Z45"/>
  <c r="AI45" s="1"/>
  <c r="Y45"/>
  <c r="AH45" s="1"/>
  <c r="AQ45" s="1"/>
  <c r="H47"/>
  <c r="J47"/>
  <c r="K47"/>
  <c r="I47"/>
  <c r="Q47" s="1"/>
  <c r="L47"/>
  <c r="T47" s="1"/>
  <c r="AC47" s="1"/>
  <c r="AL47" s="1"/>
  <c r="M47"/>
  <c r="N47"/>
  <c r="O47"/>
  <c r="W47" s="1"/>
  <c r="AF47" s="1"/>
  <c r="AO47" s="1"/>
  <c r="P47"/>
  <c r="X47" s="1"/>
  <c r="AG47" s="1"/>
  <c r="AP47" s="1"/>
  <c r="R46"/>
  <c r="AA46" s="1"/>
  <c r="AJ46" s="1"/>
  <c r="V46"/>
  <c r="AE46" s="1"/>
  <c r="AN46" s="1"/>
  <c r="X46"/>
  <c r="AG46" s="1"/>
  <c r="AP46" s="1"/>
  <c r="S46"/>
  <c r="AB46" s="1"/>
  <c r="AK46" s="1"/>
  <c r="N46" i="4"/>
  <c r="J46"/>
  <c r="P46"/>
  <c r="K46"/>
  <c r="L46"/>
  <c r="M46"/>
  <c r="H46"/>
  <c r="O46"/>
  <c r="I46"/>
  <c r="F47"/>
  <c r="E47"/>
  <c r="G47" s="1"/>
  <c r="D47"/>
  <c r="V45"/>
  <c r="AE45" s="1"/>
  <c r="AN45" s="1"/>
  <c r="R45"/>
  <c r="AA45" s="1"/>
  <c r="AJ45" s="1"/>
  <c r="W45"/>
  <c r="AF45" s="1"/>
  <c r="AO45" s="1"/>
  <c r="Q45"/>
  <c r="X45"/>
  <c r="AG45" s="1"/>
  <c r="AP45" s="1"/>
  <c r="S45"/>
  <c r="AB45" s="1"/>
  <c r="AK45" s="1"/>
  <c r="T45"/>
  <c r="AC45" s="1"/>
  <c r="AL45" s="1"/>
  <c r="U45"/>
  <c r="AD45" s="1"/>
  <c r="AM45" s="1"/>
  <c r="C48"/>
  <c r="B49"/>
  <c r="AR49" s="1"/>
  <c r="A50"/>
  <c r="Z44"/>
  <c r="AI44" s="1"/>
  <c r="Y44"/>
  <c r="AH44" s="1"/>
  <c r="AQ44" s="1"/>
  <c r="A51" i="1"/>
  <c r="B50"/>
  <c r="Z46" l="1"/>
  <c r="AI46" s="1"/>
  <c r="Y46"/>
  <c r="AH46" s="1"/>
  <c r="AQ46" s="1"/>
  <c r="H48"/>
  <c r="I48"/>
  <c r="J48"/>
  <c r="R48" s="1"/>
  <c r="AA48" s="1"/>
  <c r="AJ48" s="1"/>
  <c r="K48"/>
  <c r="S48" s="1"/>
  <c r="AB48" s="1"/>
  <c r="AK48" s="1"/>
  <c r="L48"/>
  <c r="T48" s="1"/>
  <c r="AC48" s="1"/>
  <c r="AL48" s="1"/>
  <c r="M48"/>
  <c r="N48"/>
  <c r="V48" s="1"/>
  <c r="AE48" s="1"/>
  <c r="AN48" s="1"/>
  <c r="O48"/>
  <c r="W48" s="1"/>
  <c r="AF48" s="1"/>
  <c r="AO48" s="1"/>
  <c r="P48"/>
  <c r="X48" s="1"/>
  <c r="AG48" s="1"/>
  <c r="AP48" s="1"/>
  <c r="C50"/>
  <c r="AR50"/>
  <c r="R47"/>
  <c r="AA47" s="1"/>
  <c r="AJ47" s="1"/>
  <c r="Z47"/>
  <c r="AI47" s="1"/>
  <c r="E49"/>
  <c r="G49" s="1"/>
  <c r="F49"/>
  <c r="D49"/>
  <c r="U47"/>
  <c r="AD47" s="1"/>
  <c r="AM47" s="1"/>
  <c r="V47"/>
  <c r="AE47" s="1"/>
  <c r="AN47" s="1"/>
  <c r="S47"/>
  <c r="AB47" s="1"/>
  <c r="AK47" s="1"/>
  <c r="F48" i="4"/>
  <c r="D48"/>
  <c r="E48"/>
  <c r="G48" s="1"/>
  <c r="C49"/>
  <c r="V46"/>
  <c r="AE46" s="1"/>
  <c r="AN46" s="1"/>
  <c r="R46"/>
  <c r="AA46" s="1"/>
  <c r="AJ46" s="1"/>
  <c r="U46"/>
  <c r="AD46" s="1"/>
  <c r="AM46" s="1"/>
  <c r="W46"/>
  <c r="AF46" s="1"/>
  <c r="AO46" s="1"/>
  <c r="Q46"/>
  <c r="X46"/>
  <c r="AG46" s="1"/>
  <c r="AP46" s="1"/>
  <c r="S46"/>
  <c r="AB46" s="1"/>
  <c r="AK46" s="1"/>
  <c r="T46"/>
  <c r="AC46" s="1"/>
  <c r="AL46" s="1"/>
  <c r="B50"/>
  <c r="AR50" s="1"/>
  <c r="A51"/>
  <c r="Z45"/>
  <c r="AI45" s="1"/>
  <c r="Y45"/>
  <c r="AH45" s="1"/>
  <c r="AQ45" s="1"/>
  <c r="N47"/>
  <c r="J47"/>
  <c r="O47"/>
  <c r="K47"/>
  <c r="M47"/>
  <c r="P47"/>
  <c r="H47"/>
  <c r="I47"/>
  <c r="L47"/>
  <c r="B51" i="1"/>
  <c r="A52"/>
  <c r="H49" l="1"/>
  <c r="I49"/>
  <c r="J49"/>
  <c r="K49"/>
  <c r="L49"/>
  <c r="T49" s="1"/>
  <c r="AC49" s="1"/>
  <c r="AL49" s="1"/>
  <c r="M49"/>
  <c r="N49"/>
  <c r="O49"/>
  <c r="P49"/>
  <c r="X49" s="1"/>
  <c r="AG49" s="1"/>
  <c r="AP49" s="1"/>
  <c r="C51"/>
  <c r="AR51"/>
  <c r="F50"/>
  <c r="E50"/>
  <c r="G50" s="1"/>
  <c r="D50"/>
  <c r="Y47"/>
  <c r="AH47" s="1"/>
  <c r="AQ47" s="1"/>
  <c r="U48"/>
  <c r="AD48" s="1"/>
  <c r="AM48" s="1"/>
  <c r="Q48"/>
  <c r="C50" i="4"/>
  <c r="Z46"/>
  <c r="AI46" s="1"/>
  <c r="Y46"/>
  <c r="AH46" s="1"/>
  <c r="AQ46" s="1"/>
  <c r="N48"/>
  <c r="J48"/>
  <c r="O48"/>
  <c r="K48"/>
  <c r="P48"/>
  <c r="L48"/>
  <c r="H48"/>
  <c r="I48"/>
  <c r="M48"/>
  <c r="B51"/>
  <c r="AR51" s="1"/>
  <c r="A52"/>
  <c r="V47"/>
  <c r="AE47" s="1"/>
  <c r="AN47" s="1"/>
  <c r="R47"/>
  <c r="AA47" s="1"/>
  <c r="AJ47" s="1"/>
  <c r="W47"/>
  <c r="AF47" s="1"/>
  <c r="AO47" s="1"/>
  <c r="S47"/>
  <c r="AB47" s="1"/>
  <c r="AK47" s="1"/>
  <c r="U47"/>
  <c r="AD47" s="1"/>
  <c r="AM47" s="1"/>
  <c r="X47"/>
  <c r="AG47" s="1"/>
  <c r="AP47" s="1"/>
  <c r="Q47"/>
  <c r="T47"/>
  <c r="AC47" s="1"/>
  <c r="AL47" s="1"/>
  <c r="F49"/>
  <c r="D49"/>
  <c r="E49"/>
  <c r="G49" s="1"/>
  <c r="A53" i="1"/>
  <c r="B52"/>
  <c r="Z48" l="1"/>
  <c r="AI48" s="1"/>
  <c r="Y48"/>
  <c r="AH48" s="1"/>
  <c r="AQ48" s="1"/>
  <c r="H50"/>
  <c r="I50"/>
  <c r="K50"/>
  <c r="S50" s="1"/>
  <c r="AB50" s="1"/>
  <c r="AK50" s="1"/>
  <c r="J50"/>
  <c r="R50" s="1"/>
  <c r="AA50" s="1"/>
  <c r="AJ50" s="1"/>
  <c r="L50"/>
  <c r="T50" s="1"/>
  <c r="AC50" s="1"/>
  <c r="AL50" s="1"/>
  <c r="M50"/>
  <c r="N50"/>
  <c r="V50" s="1"/>
  <c r="AE50" s="1"/>
  <c r="AN50" s="1"/>
  <c r="P50"/>
  <c r="X50" s="1"/>
  <c r="AG50" s="1"/>
  <c r="AP50" s="1"/>
  <c r="O50"/>
  <c r="W50" s="1"/>
  <c r="AF50" s="1"/>
  <c r="AO50" s="1"/>
  <c r="E51"/>
  <c r="G51" s="1"/>
  <c r="F51"/>
  <c r="D51"/>
  <c r="Q49"/>
  <c r="R49"/>
  <c r="AA49" s="1"/>
  <c r="AJ49" s="1"/>
  <c r="C52"/>
  <c r="AR52"/>
  <c r="U49"/>
  <c r="AD49" s="1"/>
  <c r="AM49" s="1"/>
  <c r="V49"/>
  <c r="AE49" s="1"/>
  <c r="AN49" s="1"/>
  <c r="W49"/>
  <c r="AF49" s="1"/>
  <c r="AO49" s="1"/>
  <c r="S49"/>
  <c r="AB49" s="1"/>
  <c r="AK49" s="1"/>
  <c r="F50" i="4"/>
  <c r="D50"/>
  <c r="E50"/>
  <c r="G50" s="1"/>
  <c r="Z47"/>
  <c r="AI47" s="1"/>
  <c r="Y47"/>
  <c r="AH47" s="1"/>
  <c r="AQ47" s="1"/>
  <c r="B52"/>
  <c r="AR52" s="1"/>
  <c r="A53"/>
  <c r="V48"/>
  <c r="AE48" s="1"/>
  <c r="AN48" s="1"/>
  <c r="R48"/>
  <c r="AA48" s="1"/>
  <c r="AJ48" s="1"/>
  <c r="W48"/>
  <c r="AF48" s="1"/>
  <c r="AO48" s="1"/>
  <c r="S48"/>
  <c r="AB48" s="1"/>
  <c r="AK48" s="1"/>
  <c r="X48"/>
  <c r="AG48" s="1"/>
  <c r="AP48" s="1"/>
  <c r="T48"/>
  <c r="AC48" s="1"/>
  <c r="AL48" s="1"/>
  <c r="U48"/>
  <c r="AD48" s="1"/>
  <c r="AM48" s="1"/>
  <c r="Q48"/>
  <c r="N49"/>
  <c r="J49"/>
  <c r="O49"/>
  <c r="K49"/>
  <c r="P49"/>
  <c r="L49"/>
  <c r="H49"/>
  <c r="M49"/>
  <c r="I49"/>
  <c r="C51"/>
  <c r="B53" i="1"/>
  <c r="A54"/>
  <c r="U50" l="1"/>
  <c r="AD50" s="1"/>
  <c r="AM50" s="1"/>
  <c r="Q50"/>
  <c r="D52"/>
  <c r="E52"/>
  <c r="G52" s="1"/>
  <c r="F52"/>
  <c r="H51"/>
  <c r="J51"/>
  <c r="K51"/>
  <c r="I51"/>
  <c r="L51"/>
  <c r="M51"/>
  <c r="N51"/>
  <c r="O51"/>
  <c r="P51"/>
  <c r="Z49"/>
  <c r="AI49" s="1"/>
  <c r="Y49"/>
  <c r="AH49" s="1"/>
  <c r="AQ49" s="1"/>
  <c r="C53"/>
  <c r="AR53"/>
  <c r="Z50"/>
  <c r="AI50" s="1"/>
  <c r="Y50"/>
  <c r="AH50" s="1"/>
  <c r="AQ50" s="1"/>
  <c r="F51" i="4"/>
  <c r="D51"/>
  <c r="E51"/>
  <c r="G51" s="1"/>
  <c r="V49"/>
  <c r="AE49" s="1"/>
  <c r="AN49" s="1"/>
  <c r="R49"/>
  <c r="AA49" s="1"/>
  <c r="AJ49" s="1"/>
  <c r="W49"/>
  <c r="AF49" s="1"/>
  <c r="AO49" s="1"/>
  <c r="S49"/>
  <c r="AB49" s="1"/>
  <c r="AK49" s="1"/>
  <c r="X49"/>
  <c r="AG49" s="1"/>
  <c r="AP49" s="1"/>
  <c r="T49"/>
  <c r="AC49" s="1"/>
  <c r="AL49" s="1"/>
  <c r="U49"/>
  <c r="AD49" s="1"/>
  <c r="AM49" s="1"/>
  <c r="Q49"/>
  <c r="C52"/>
  <c r="N50"/>
  <c r="J50"/>
  <c r="O50"/>
  <c r="K50"/>
  <c r="P50"/>
  <c r="L50"/>
  <c r="H50"/>
  <c r="M50"/>
  <c r="I50"/>
  <c r="Z48"/>
  <c r="AI48" s="1"/>
  <c r="Y48"/>
  <c r="AH48" s="1"/>
  <c r="AQ48" s="1"/>
  <c r="B53"/>
  <c r="AR53" s="1"/>
  <c r="A54"/>
  <c r="A55" i="1"/>
  <c r="B54"/>
  <c r="C54" l="1"/>
  <c r="AR54"/>
  <c r="H52"/>
  <c r="I52"/>
  <c r="J52"/>
  <c r="K52"/>
  <c r="S52" s="1"/>
  <c r="AB52" s="1"/>
  <c r="AK52" s="1"/>
  <c r="L52"/>
  <c r="T52" s="1"/>
  <c r="AC52" s="1"/>
  <c r="AL52" s="1"/>
  <c r="M52"/>
  <c r="N52"/>
  <c r="P52"/>
  <c r="X52" s="1"/>
  <c r="AG52" s="1"/>
  <c r="AP52" s="1"/>
  <c r="O52"/>
  <c r="W52" s="1"/>
  <c r="AF52" s="1"/>
  <c r="AO52" s="1"/>
  <c r="X51"/>
  <c r="AG51" s="1"/>
  <c r="AP51" s="1"/>
  <c r="T51"/>
  <c r="AC51" s="1"/>
  <c r="AL51" s="1"/>
  <c r="U51"/>
  <c r="AD51" s="1"/>
  <c r="AM51" s="1"/>
  <c r="R51"/>
  <c r="AA51" s="1"/>
  <c r="AJ51" s="1"/>
  <c r="V51"/>
  <c r="AE51" s="1"/>
  <c r="AN51" s="1"/>
  <c r="S51"/>
  <c r="AB51" s="1"/>
  <c r="AK51" s="1"/>
  <c r="E53"/>
  <c r="G53" s="1"/>
  <c r="D53"/>
  <c r="F53"/>
  <c r="W51"/>
  <c r="AF51" s="1"/>
  <c r="AO51" s="1"/>
  <c r="Q51"/>
  <c r="N51" i="4"/>
  <c r="J51"/>
  <c r="O51"/>
  <c r="K51"/>
  <c r="P51"/>
  <c r="L51"/>
  <c r="H51"/>
  <c r="M51"/>
  <c r="I51"/>
  <c r="C53"/>
  <c r="B54"/>
  <c r="AR54" s="1"/>
  <c r="A55"/>
  <c r="Z49"/>
  <c r="AI49" s="1"/>
  <c r="Y49"/>
  <c r="AH49" s="1"/>
  <c r="AQ49" s="1"/>
  <c r="V50"/>
  <c r="AE50" s="1"/>
  <c r="AN50" s="1"/>
  <c r="R50"/>
  <c r="AA50" s="1"/>
  <c r="AJ50" s="1"/>
  <c r="W50"/>
  <c r="AF50" s="1"/>
  <c r="AO50" s="1"/>
  <c r="S50"/>
  <c r="AB50" s="1"/>
  <c r="AK50" s="1"/>
  <c r="X50"/>
  <c r="AG50" s="1"/>
  <c r="AP50" s="1"/>
  <c r="T50"/>
  <c r="AC50" s="1"/>
  <c r="AL50" s="1"/>
  <c r="U50"/>
  <c r="AD50" s="1"/>
  <c r="AM50" s="1"/>
  <c r="Q50"/>
  <c r="F52"/>
  <c r="D52"/>
  <c r="E52"/>
  <c r="G52" s="1"/>
  <c r="B55" i="1"/>
  <c r="A56"/>
  <c r="Z51" l="1"/>
  <c r="AI51" s="1"/>
  <c r="Y51"/>
  <c r="AH51" s="1"/>
  <c r="AQ51" s="1"/>
  <c r="F54"/>
  <c r="E54"/>
  <c r="G54" s="1"/>
  <c r="D54"/>
  <c r="V52"/>
  <c r="AE52" s="1"/>
  <c r="AN52" s="1"/>
  <c r="R52"/>
  <c r="AA52" s="1"/>
  <c r="AJ52" s="1"/>
  <c r="H53"/>
  <c r="J53"/>
  <c r="I53"/>
  <c r="Q53" s="1"/>
  <c r="K53"/>
  <c r="L53"/>
  <c r="T53" s="1"/>
  <c r="AC53" s="1"/>
  <c r="AL53" s="1"/>
  <c r="M53"/>
  <c r="U53" s="1"/>
  <c r="AD53" s="1"/>
  <c r="AM53" s="1"/>
  <c r="N53"/>
  <c r="V53" s="1"/>
  <c r="AE53" s="1"/>
  <c r="AN53" s="1"/>
  <c r="O53"/>
  <c r="W53" s="1"/>
  <c r="AF53" s="1"/>
  <c r="AO53" s="1"/>
  <c r="P53"/>
  <c r="X53" s="1"/>
  <c r="AG53" s="1"/>
  <c r="AP53" s="1"/>
  <c r="C55"/>
  <c r="AR55"/>
  <c r="U52"/>
  <c r="AD52" s="1"/>
  <c r="AM52" s="1"/>
  <c r="Q52"/>
  <c r="B55" i="4"/>
  <c r="AR55" s="1"/>
  <c r="A56"/>
  <c r="N52"/>
  <c r="J52"/>
  <c r="O52"/>
  <c r="K52"/>
  <c r="P52"/>
  <c r="L52"/>
  <c r="H52"/>
  <c r="M52"/>
  <c r="I52"/>
  <c r="F53"/>
  <c r="D53"/>
  <c r="E53"/>
  <c r="G53" s="1"/>
  <c r="V51"/>
  <c r="AE51" s="1"/>
  <c r="AN51" s="1"/>
  <c r="R51"/>
  <c r="AA51" s="1"/>
  <c r="AJ51" s="1"/>
  <c r="W51"/>
  <c r="AF51" s="1"/>
  <c r="AO51" s="1"/>
  <c r="S51"/>
  <c r="AB51" s="1"/>
  <c r="AK51" s="1"/>
  <c r="X51"/>
  <c r="AG51" s="1"/>
  <c r="AP51" s="1"/>
  <c r="T51"/>
  <c r="AC51" s="1"/>
  <c r="AL51" s="1"/>
  <c r="U51"/>
  <c r="AD51" s="1"/>
  <c r="AM51" s="1"/>
  <c r="Q51"/>
  <c r="Z50"/>
  <c r="AI50" s="1"/>
  <c r="Y50"/>
  <c r="AH50" s="1"/>
  <c r="AQ50" s="1"/>
  <c r="C54"/>
  <c r="A57" i="1"/>
  <c r="B56"/>
  <c r="S53" l="1"/>
  <c r="AB53" s="1"/>
  <c r="AK53" s="1"/>
  <c r="AR56"/>
  <c r="C56"/>
  <c r="E55"/>
  <c r="G55" s="1"/>
  <c r="F55"/>
  <c r="D55"/>
  <c r="H54"/>
  <c r="J54"/>
  <c r="I54"/>
  <c r="K54"/>
  <c r="S54" s="1"/>
  <c r="AB54" s="1"/>
  <c r="AK54" s="1"/>
  <c r="L54"/>
  <c r="T54" s="1"/>
  <c r="AC54" s="1"/>
  <c r="AL54" s="1"/>
  <c r="M54"/>
  <c r="N54"/>
  <c r="P54"/>
  <c r="X54" s="1"/>
  <c r="AG54" s="1"/>
  <c r="AP54" s="1"/>
  <c r="O54"/>
  <c r="W54" s="1"/>
  <c r="AF54" s="1"/>
  <c r="AO54" s="1"/>
  <c r="R53"/>
  <c r="AA53" s="1"/>
  <c r="AJ53" s="1"/>
  <c r="Z53"/>
  <c r="AI53" s="1"/>
  <c r="Z52"/>
  <c r="AI52" s="1"/>
  <c r="Y52"/>
  <c r="AH52" s="1"/>
  <c r="AQ52" s="1"/>
  <c r="F54" i="4"/>
  <c r="D54"/>
  <c r="E54"/>
  <c r="G54" s="1"/>
  <c r="N53"/>
  <c r="J53"/>
  <c r="O53"/>
  <c r="K53"/>
  <c r="P53"/>
  <c r="L53"/>
  <c r="H53"/>
  <c r="M53"/>
  <c r="I53"/>
  <c r="V52"/>
  <c r="AE52" s="1"/>
  <c r="AN52" s="1"/>
  <c r="R52"/>
  <c r="AA52" s="1"/>
  <c r="AJ52" s="1"/>
  <c r="W52"/>
  <c r="AF52" s="1"/>
  <c r="AO52" s="1"/>
  <c r="S52"/>
  <c r="AB52" s="1"/>
  <c r="AK52" s="1"/>
  <c r="X52"/>
  <c r="AG52" s="1"/>
  <c r="AP52" s="1"/>
  <c r="T52"/>
  <c r="AC52" s="1"/>
  <c r="AL52" s="1"/>
  <c r="U52"/>
  <c r="AD52" s="1"/>
  <c r="AM52" s="1"/>
  <c r="Q52"/>
  <c r="C55"/>
  <c r="Z51"/>
  <c r="AI51" s="1"/>
  <c r="Y51"/>
  <c r="AH51" s="1"/>
  <c r="AQ51" s="1"/>
  <c r="B56"/>
  <c r="AR56" s="1"/>
  <c r="A57"/>
  <c r="B57" i="1"/>
  <c r="A58"/>
  <c r="Y53" l="1"/>
  <c r="AH53" s="1"/>
  <c r="AQ53" s="1"/>
  <c r="H55"/>
  <c r="J55"/>
  <c r="I55"/>
  <c r="K55"/>
  <c r="L55"/>
  <c r="T55" s="1"/>
  <c r="AC55" s="1"/>
  <c r="AL55" s="1"/>
  <c r="M55"/>
  <c r="N55"/>
  <c r="O55"/>
  <c r="P55"/>
  <c r="X55" s="1"/>
  <c r="AG55" s="1"/>
  <c r="AP55" s="1"/>
  <c r="D56"/>
  <c r="F56"/>
  <c r="E56"/>
  <c r="G56" s="1"/>
  <c r="R54"/>
  <c r="AA54" s="1"/>
  <c r="AJ54" s="1"/>
  <c r="C57"/>
  <c r="AR57"/>
  <c r="U54"/>
  <c r="AD54" s="1"/>
  <c r="AM54" s="1"/>
  <c r="V54"/>
  <c r="AE54" s="1"/>
  <c r="AN54" s="1"/>
  <c r="Q54"/>
  <c r="Z52" i="4"/>
  <c r="AI52" s="1"/>
  <c r="Y52"/>
  <c r="AH52" s="1"/>
  <c r="AQ52" s="1"/>
  <c r="C56"/>
  <c r="F55"/>
  <c r="D55"/>
  <c r="E55"/>
  <c r="G55" s="1"/>
  <c r="B57"/>
  <c r="AR57" s="1"/>
  <c r="A58"/>
  <c r="V53"/>
  <c r="AE53" s="1"/>
  <c r="AN53" s="1"/>
  <c r="R53"/>
  <c r="AA53" s="1"/>
  <c r="AJ53" s="1"/>
  <c r="W53"/>
  <c r="AF53" s="1"/>
  <c r="AO53" s="1"/>
  <c r="S53"/>
  <c r="AB53" s="1"/>
  <c r="AK53" s="1"/>
  <c r="X53"/>
  <c r="AG53" s="1"/>
  <c r="AP53" s="1"/>
  <c r="T53"/>
  <c r="AC53" s="1"/>
  <c r="AL53" s="1"/>
  <c r="U53"/>
  <c r="AD53" s="1"/>
  <c r="AM53" s="1"/>
  <c r="Q53"/>
  <c r="N54"/>
  <c r="J54"/>
  <c r="O54"/>
  <c r="K54"/>
  <c r="P54"/>
  <c r="L54"/>
  <c r="H54"/>
  <c r="M54"/>
  <c r="I54"/>
  <c r="A59" i="1"/>
  <c r="B58"/>
  <c r="C58" l="1"/>
  <c r="AR58"/>
  <c r="Z54"/>
  <c r="AI54" s="1"/>
  <c r="Y54"/>
  <c r="AH54" s="1"/>
  <c r="AQ54" s="1"/>
  <c r="E57"/>
  <c r="G57" s="1"/>
  <c r="D57"/>
  <c r="F57"/>
  <c r="U55"/>
  <c r="AD55" s="1"/>
  <c r="AM55" s="1"/>
  <c r="Q55"/>
  <c r="H56"/>
  <c r="K56"/>
  <c r="J56"/>
  <c r="R56" s="1"/>
  <c r="AA56" s="1"/>
  <c r="AJ56" s="1"/>
  <c r="I56"/>
  <c r="Q56" s="1"/>
  <c r="L56"/>
  <c r="T56" s="1"/>
  <c r="AC56" s="1"/>
  <c r="AL56" s="1"/>
  <c r="M56"/>
  <c r="U56" s="1"/>
  <c r="AD56" s="1"/>
  <c r="AM56" s="1"/>
  <c r="N56"/>
  <c r="V56" s="1"/>
  <c r="AE56" s="1"/>
  <c r="AN56" s="1"/>
  <c r="P56"/>
  <c r="X56" s="1"/>
  <c r="AG56" s="1"/>
  <c r="AP56" s="1"/>
  <c r="O56"/>
  <c r="W56" s="1"/>
  <c r="AF56" s="1"/>
  <c r="AO56" s="1"/>
  <c r="R55"/>
  <c r="AA55" s="1"/>
  <c r="AJ55" s="1"/>
  <c r="V55"/>
  <c r="AE55" s="1"/>
  <c r="AN55" s="1"/>
  <c r="W55"/>
  <c r="AF55" s="1"/>
  <c r="AO55" s="1"/>
  <c r="S55"/>
  <c r="AB55" s="1"/>
  <c r="AK55" s="1"/>
  <c r="Z53" i="4"/>
  <c r="AI53" s="1"/>
  <c r="Y53"/>
  <c r="AH53" s="1"/>
  <c r="AQ53" s="1"/>
  <c r="B58"/>
  <c r="AR58" s="1"/>
  <c r="A59"/>
  <c r="F56"/>
  <c r="D56"/>
  <c r="E56"/>
  <c r="G56" s="1"/>
  <c r="N55"/>
  <c r="J55"/>
  <c r="O55"/>
  <c r="K55"/>
  <c r="P55"/>
  <c r="L55"/>
  <c r="H55"/>
  <c r="M55"/>
  <c r="I55"/>
  <c r="V54"/>
  <c r="AE54" s="1"/>
  <c r="AN54" s="1"/>
  <c r="R54"/>
  <c r="AA54" s="1"/>
  <c r="AJ54" s="1"/>
  <c r="W54"/>
  <c r="AF54" s="1"/>
  <c r="AO54" s="1"/>
  <c r="S54"/>
  <c r="AB54" s="1"/>
  <c r="AK54" s="1"/>
  <c r="X54"/>
  <c r="AG54" s="1"/>
  <c r="AP54" s="1"/>
  <c r="T54"/>
  <c r="AC54" s="1"/>
  <c r="AL54" s="1"/>
  <c r="U54"/>
  <c r="AD54" s="1"/>
  <c r="AM54" s="1"/>
  <c r="Q54"/>
  <c r="C57"/>
  <c r="B59" i="1"/>
  <c r="A60"/>
  <c r="Z56" l="1"/>
  <c r="AI56" s="1"/>
  <c r="Z55"/>
  <c r="AI55" s="1"/>
  <c r="Y55"/>
  <c r="AH55" s="1"/>
  <c r="AQ55" s="1"/>
  <c r="F58"/>
  <c r="E58"/>
  <c r="G58" s="1"/>
  <c r="D58"/>
  <c r="H57"/>
  <c r="I57"/>
  <c r="J57"/>
  <c r="K57"/>
  <c r="L57"/>
  <c r="T57" s="1"/>
  <c r="AC57" s="1"/>
  <c r="AL57" s="1"/>
  <c r="M57"/>
  <c r="U57" s="1"/>
  <c r="AD57" s="1"/>
  <c r="AM57" s="1"/>
  <c r="N57"/>
  <c r="V57" s="1"/>
  <c r="AE57" s="1"/>
  <c r="AN57" s="1"/>
  <c r="O57"/>
  <c r="W57" s="1"/>
  <c r="AF57" s="1"/>
  <c r="AO57" s="1"/>
  <c r="P57"/>
  <c r="X57" s="1"/>
  <c r="AG57" s="1"/>
  <c r="AP57" s="1"/>
  <c r="C59"/>
  <c r="AR59"/>
  <c r="S56"/>
  <c r="AB56" s="1"/>
  <c r="AK56" s="1"/>
  <c r="Z54" i="4"/>
  <c r="AI54" s="1"/>
  <c r="Y54"/>
  <c r="AH54" s="1"/>
  <c r="AQ54" s="1"/>
  <c r="F57"/>
  <c r="D57"/>
  <c r="E57"/>
  <c r="G57" s="1"/>
  <c r="V55"/>
  <c r="AE55" s="1"/>
  <c r="AN55" s="1"/>
  <c r="R55"/>
  <c r="AA55" s="1"/>
  <c r="AJ55" s="1"/>
  <c r="W55"/>
  <c r="AF55" s="1"/>
  <c r="AO55" s="1"/>
  <c r="S55"/>
  <c r="AB55" s="1"/>
  <c r="AK55" s="1"/>
  <c r="X55"/>
  <c r="AG55" s="1"/>
  <c r="AP55" s="1"/>
  <c r="T55"/>
  <c r="AC55" s="1"/>
  <c r="AL55" s="1"/>
  <c r="U55"/>
  <c r="AD55" s="1"/>
  <c r="AM55" s="1"/>
  <c r="Q55"/>
  <c r="N56"/>
  <c r="J56"/>
  <c r="O56"/>
  <c r="K56"/>
  <c r="P56"/>
  <c r="L56"/>
  <c r="H56"/>
  <c r="M56"/>
  <c r="I56"/>
  <c r="C58"/>
  <c r="B59"/>
  <c r="AR59" s="1"/>
  <c r="A60"/>
  <c r="A61" i="1"/>
  <c r="B60"/>
  <c r="R57" l="1"/>
  <c r="AA57" s="1"/>
  <c r="AJ57" s="1"/>
  <c r="F59"/>
  <c r="E59"/>
  <c r="G59" s="1"/>
  <c r="D59"/>
  <c r="Q57"/>
  <c r="Y56"/>
  <c r="AH56" s="1"/>
  <c r="AQ56" s="1"/>
  <c r="H58"/>
  <c r="J58"/>
  <c r="K58"/>
  <c r="S58" s="1"/>
  <c r="AB58" s="1"/>
  <c r="AK58" s="1"/>
  <c r="I58"/>
  <c r="Q58" s="1"/>
  <c r="L58"/>
  <c r="T58" s="1"/>
  <c r="AC58" s="1"/>
  <c r="AL58" s="1"/>
  <c r="M58"/>
  <c r="U58" s="1"/>
  <c r="AD58" s="1"/>
  <c r="AM58" s="1"/>
  <c r="N58"/>
  <c r="V58" s="1"/>
  <c r="AE58" s="1"/>
  <c r="AN58" s="1"/>
  <c r="P58"/>
  <c r="X58" s="1"/>
  <c r="AG58" s="1"/>
  <c r="AP58" s="1"/>
  <c r="O58"/>
  <c r="W58" s="1"/>
  <c r="AF58" s="1"/>
  <c r="AO58" s="1"/>
  <c r="S57"/>
  <c r="AB57" s="1"/>
  <c r="AK57" s="1"/>
  <c r="C60"/>
  <c r="AR60"/>
  <c r="C59" i="4"/>
  <c r="Z55"/>
  <c r="AI55" s="1"/>
  <c r="Y55"/>
  <c r="AH55" s="1"/>
  <c r="AQ55" s="1"/>
  <c r="B60"/>
  <c r="AR60" s="1"/>
  <c r="A61"/>
  <c r="F58"/>
  <c r="D58"/>
  <c r="E58"/>
  <c r="G58" s="1"/>
  <c r="V56"/>
  <c r="AE56" s="1"/>
  <c r="AN56" s="1"/>
  <c r="R56"/>
  <c r="AA56" s="1"/>
  <c r="AJ56" s="1"/>
  <c r="W56"/>
  <c r="AF56" s="1"/>
  <c r="AO56" s="1"/>
  <c r="S56"/>
  <c r="AB56" s="1"/>
  <c r="AK56" s="1"/>
  <c r="X56"/>
  <c r="AG56" s="1"/>
  <c r="AP56" s="1"/>
  <c r="T56"/>
  <c r="AC56" s="1"/>
  <c r="AL56" s="1"/>
  <c r="U56"/>
  <c r="AD56" s="1"/>
  <c r="AM56" s="1"/>
  <c r="Q56"/>
  <c r="N57"/>
  <c r="J57"/>
  <c r="O57"/>
  <c r="K57"/>
  <c r="P57"/>
  <c r="L57"/>
  <c r="H57"/>
  <c r="M57"/>
  <c r="I57"/>
  <c r="B61" i="1"/>
  <c r="A62"/>
  <c r="R58" l="1"/>
  <c r="AA58" s="1"/>
  <c r="AJ58" s="1"/>
  <c r="Z58"/>
  <c r="AI58" s="1"/>
  <c r="H59"/>
  <c r="J59"/>
  <c r="R59" s="1"/>
  <c r="AA59" s="1"/>
  <c r="AJ59" s="1"/>
  <c r="K59"/>
  <c r="S59" s="1"/>
  <c r="AB59" s="1"/>
  <c r="AK59" s="1"/>
  <c r="I59"/>
  <c r="Q59" s="1"/>
  <c r="L59"/>
  <c r="T59" s="1"/>
  <c r="AC59" s="1"/>
  <c r="AL59" s="1"/>
  <c r="M59"/>
  <c r="U59" s="1"/>
  <c r="AD59" s="1"/>
  <c r="AM59" s="1"/>
  <c r="N59"/>
  <c r="V59" s="1"/>
  <c r="AE59" s="1"/>
  <c r="AN59" s="1"/>
  <c r="O59"/>
  <c r="W59" s="1"/>
  <c r="AF59" s="1"/>
  <c r="AO59" s="1"/>
  <c r="P59"/>
  <c r="X59" s="1"/>
  <c r="AG59" s="1"/>
  <c r="AP59" s="1"/>
  <c r="C61"/>
  <c r="AR61"/>
  <c r="D60"/>
  <c r="F60"/>
  <c r="E60"/>
  <c r="G60" s="1"/>
  <c r="Z57"/>
  <c r="AI57" s="1"/>
  <c r="Y57"/>
  <c r="AH57" s="1"/>
  <c r="AQ57" s="1"/>
  <c r="Z56" i="4"/>
  <c r="AI56" s="1"/>
  <c r="Y56"/>
  <c r="AH56" s="1"/>
  <c r="AQ56" s="1"/>
  <c r="C60"/>
  <c r="F59"/>
  <c r="D59"/>
  <c r="E59"/>
  <c r="G59" s="1"/>
  <c r="B61"/>
  <c r="AR61" s="1"/>
  <c r="A62"/>
  <c r="V57"/>
  <c r="AE57" s="1"/>
  <c r="AN57" s="1"/>
  <c r="R57"/>
  <c r="AA57" s="1"/>
  <c r="AJ57" s="1"/>
  <c r="W57"/>
  <c r="AF57" s="1"/>
  <c r="AO57" s="1"/>
  <c r="S57"/>
  <c r="AB57" s="1"/>
  <c r="AK57" s="1"/>
  <c r="X57"/>
  <c r="AG57" s="1"/>
  <c r="AP57" s="1"/>
  <c r="T57"/>
  <c r="AC57" s="1"/>
  <c r="AL57" s="1"/>
  <c r="U57"/>
  <c r="AD57" s="1"/>
  <c r="AM57" s="1"/>
  <c r="Q57"/>
  <c r="N58"/>
  <c r="J58"/>
  <c r="O58"/>
  <c r="K58"/>
  <c r="P58"/>
  <c r="L58"/>
  <c r="H58"/>
  <c r="M58"/>
  <c r="I58"/>
  <c r="A63" i="1"/>
  <c r="B62"/>
  <c r="Y58" l="1"/>
  <c r="AH58" s="1"/>
  <c r="AQ58" s="1"/>
  <c r="C62"/>
  <c r="AR62"/>
  <c r="Z59"/>
  <c r="AI59" s="1"/>
  <c r="Y59"/>
  <c r="AH59" s="1"/>
  <c r="AQ59" s="1"/>
  <c r="H60"/>
  <c r="I60"/>
  <c r="Q60" s="1"/>
  <c r="K60"/>
  <c r="S60" s="1"/>
  <c r="AB60" s="1"/>
  <c r="AK60" s="1"/>
  <c r="J60"/>
  <c r="R60" s="1"/>
  <c r="AA60" s="1"/>
  <c r="AJ60" s="1"/>
  <c r="L60"/>
  <c r="T60" s="1"/>
  <c r="AC60" s="1"/>
  <c r="AL60" s="1"/>
  <c r="M60"/>
  <c r="U60" s="1"/>
  <c r="AD60" s="1"/>
  <c r="AM60" s="1"/>
  <c r="N60"/>
  <c r="V60" s="1"/>
  <c r="AE60" s="1"/>
  <c r="AN60" s="1"/>
  <c r="O60"/>
  <c r="W60" s="1"/>
  <c r="AF60" s="1"/>
  <c r="AO60" s="1"/>
  <c r="P60"/>
  <c r="X60" s="1"/>
  <c r="AG60" s="1"/>
  <c r="AP60" s="1"/>
  <c r="E61"/>
  <c r="G61" s="1"/>
  <c r="D61"/>
  <c r="F61"/>
  <c r="Z57" i="4"/>
  <c r="AI57" s="1"/>
  <c r="Y57"/>
  <c r="AH57" s="1"/>
  <c r="AQ57" s="1"/>
  <c r="B62"/>
  <c r="AR62" s="1"/>
  <c r="A63"/>
  <c r="N59"/>
  <c r="J59"/>
  <c r="O59"/>
  <c r="K59"/>
  <c r="P59"/>
  <c r="L59"/>
  <c r="H59"/>
  <c r="M59"/>
  <c r="I59"/>
  <c r="F60"/>
  <c r="D60"/>
  <c r="E60"/>
  <c r="G60" s="1"/>
  <c r="V58"/>
  <c r="AE58" s="1"/>
  <c r="AN58" s="1"/>
  <c r="R58"/>
  <c r="AA58" s="1"/>
  <c r="AJ58" s="1"/>
  <c r="W58"/>
  <c r="AF58" s="1"/>
  <c r="AO58" s="1"/>
  <c r="S58"/>
  <c r="AB58" s="1"/>
  <c r="AK58" s="1"/>
  <c r="X58"/>
  <c r="AG58" s="1"/>
  <c r="AP58" s="1"/>
  <c r="T58"/>
  <c r="AC58" s="1"/>
  <c r="AL58" s="1"/>
  <c r="U58"/>
  <c r="AD58" s="1"/>
  <c r="AM58" s="1"/>
  <c r="Q58"/>
  <c r="C61"/>
  <c r="B63" i="1"/>
  <c r="A64"/>
  <c r="H61" l="1"/>
  <c r="I61"/>
  <c r="Q61" s="1"/>
  <c r="J61"/>
  <c r="R61" s="1"/>
  <c r="AA61" s="1"/>
  <c r="AJ61" s="1"/>
  <c r="K61"/>
  <c r="S61" s="1"/>
  <c r="AB61" s="1"/>
  <c r="AK61" s="1"/>
  <c r="L61"/>
  <c r="T61" s="1"/>
  <c r="AC61" s="1"/>
  <c r="AL61" s="1"/>
  <c r="M61"/>
  <c r="U61" s="1"/>
  <c r="AD61" s="1"/>
  <c r="AM61" s="1"/>
  <c r="N61"/>
  <c r="V61" s="1"/>
  <c r="AE61" s="1"/>
  <c r="AN61" s="1"/>
  <c r="O61"/>
  <c r="W61" s="1"/>
  <c r="AF61" s="1"/>
  <c r="AO61" s="1"/>
  <c r="P61"/>
  <c r="X61" s="1"/>
  <c r="AG61" s="1"/>
  <c r="AP61" s="1"/>
  <c r="F62"/>
  <c r="E62"/>
  <c r="G62" s="1"/>
  <c r="D62"/>
  <c r="Z60"/>
  <c r="AI60" s="1"/>
  <c r="Y60"/>
  <c r="AH60" s="1"/>
  <c r="AQ60" s="1"/>
  <c r="C63"/>
  <c r="AR63"/>
  <c r="Z58" i="4"/>
  <c r="AI58" s="1"/>
  <c r="Y58"/>
  <c r="AH58" s="1"/>
  <c r="AQ58" s="1"/>
  <c r="F61"/>
  <c r="D61"/>
  <c r="E61"/>
  <c r="G61" s="1"/>
  <c r="N60"/>
  <c r="J60"/>
  <c r="O60"/>
  <c r="K60"/>
  <c r="P60"/>
  <c r="L60"/>
  <c r="H60"/>
  <c r="M60"/>
  <c r="I60"/>
  <c r="V59"/>
  <c r="AE59" s="1"/>
  <c r="AN59" s="1"/>
  <c r="R59"/>
  <c r="AA59" s="1"/>
  <c r="AJ59" s="1"/>
  <c r="W59"/>
  <c r="AF59" s="1"/>
  <c r="AO59" s="1"/>
  <c r="S59"/>
  <c r="AB59" s="1"/>
  <c r="AK59" s="1"/>
  <c r="X59"/>
  <c r="AG59" s="1"/>
  <c r="AP59" s="1"/>
  <c r="T59"/>
  <c r="AC59" s="1"/>
  <c r="AL59" s="1"/>
  <c r="U59"/>
  <c r="AD59" s="1"/>
  <c r="AM59" s="1"/>
  <c r="Q59"/>
  <c r="C62"/>
  <c r="B63"/>
  <c r="AR63" s="1"/>
  <c r="A64"/>
  <c r="A65" i="1"/>
  <c r="B64"/>
  <c r="Z61" l="1"/>
  <c r="AI61" s="1"/>
  <c r="Y61"/>
  <c r="AH61" s="1"/>
  <c r="AQ61" s="1"/>
  <c r="F63"/>
  <c r="D63"/>
  <c r="E63"/>
  <c r="G63" s="1"/>
  <c r="C64"/>
  <c r="AR64"/>
  <c r="H62"/>
  <c r="J62"/>
  <c r="I62"/>
  <c r="K62"/>
  <c r="L62"/>
  <c r="T62" s="1"/>
  <c r="AC62" s="1"/>
  <c r="AL62" s="1"/>
  <c r="M62"/>
  <c r="N62"/>
  <c r="P62"/>
  <c r="O62"/>
  <c r="W62" s="1"/>
  <c r="AF62" s="1"/>
  <c r="AO62" s="1"/>
  <c r="Z59" i="4"/>
  <c r="AI59" s="1"/>
  <c r="Y59"/>
  <c r="AH59" s="1"/>
  <c r="AQ59" s="1"/>
  <c r="F62"/>
  <c r="D62"/>
  <c r="E62"/>
  <c r="G62" s="1"/>
  <c r="C63"/>
  <c r="B64"/>
  <c r="AR64" s="1"/>
  <c r="A65"/>
  <c r="V60"/>
  <c r="AE60" s="1"/>
  <c r="AN60" s="1"/>
  <c r="R60"/>
  <c r="AA60" s="1"/>
  <c r="AJ60" s="1"/>
  <c r="W60"/>
  <c r="AF60" s="1"/>
  <c r="AO60" s="1"/>
  <c r="S60"/>
  <c r="AB60" s="1"/>
  <c r="AK60" s="1"/>
  <c r="X60"/>
  <c r="AG60" s="1"/>
  <c r="AP60" s="1"/>
  <c r="T60"/>
  <c r="AC60" s="1"/>
  <c r="AL60" s="1"/>
  <c r="U60"/>
  <c r="AD60" s="1"/>
  <c r="AM60" s="1"/>
  <c r="Q60"/>
  <c r="N61"/>
  <c r="J61"/>
  <c r="O61"/>
  <c r="K61"/>
  <c r="P61"/>
  <c r="L61"/>
  <c r="H61"/>
  <c r="M61"/>
  <c r="I61"/>
  <c r="B65" i="1"/>
  <c r="A66"/>
  <c r="U62" l="1"/>
  <c r="AD62" s="1"/>
  <c r="AM62" s="1"/>
  <c r="R62"/>
  <c r="AA62" s="1"/>
  <c r="AJ62" s="1"/>
  <c r="C65"/>
  <c r="AR65"/>
  <c r="D64"/>
  <c r="E64"/>
  <c r="G64" s="1"/>
  <c r="F64"/>
  <c r="Q62"/>
  <c r="V62"/>
  <c r="AE62" s="1"/>
  <c r="AN62" s="1"/>
  <c r="X62"/>
  <c r="AG62" s="1"/>
  <c r="AP62" s="1"/>
  <c r="S62"/>
  <c r="AB62" s="1"/>
  <c r="AK62" s="1"/>
  <c r="H63"/>
  <c r="J63"/>
  <c r="R63" s="1"/>
  <c r="AA63" s="1"/>
  <c r="AJ63" s="1"/>
  <c r="K63"/>
  <c r="S63" s="1"/>
  <c r="AB63" s="1"/>
  <c r="AK63" s="1"/>
  <c r="I63"/>
  <c r="L63"/>
  <c r="T63" s="1"/>
  <c r="AC63" s="1"/>
  <c r="AL63" s="1"/>
  <c r="M63"/>
  <c r="U63" s="1"/>
  <c r="AD63" s="1"/>
  <c r="AM63" s="1"/>
  <c r="N63"/>
  <c r="V63" s="1"/>
  <c r="AE63" s="1"/>
  <c r="AN63" s="1"/>
  <c r="O63"/>
  <c r="W63" s="1"/>
  <c r="AF63" s="1"/>
  <c r="AO63" s="1"/>
  <c r="P63"/>
  <c r="X63" s="1"/>
  <c r="AG63" s="1"/>
  <c r="AP63" s="1"/>
  <c r="A66" i="4"/>
  <c r="B65"/>
  <c r="AR65" s="1"/>
  <c r="Z60"/>
  <c r="AI60" s="1"/>
  <c r="Y60"/>
  <c r="AH60" s="1"/>
  <c r="AQ60" s="1"/>
  <c r="F63"/>
  <c r="D63"/>
  <c r="E63"/>
  <c r="G63" s="1"/>
  <c r="V61"/>
  <c r="AE61" s="1"/>
  <c r="AN61" s="1"/>
  <c r="R61"/>
  <c r="AA61" s="1"/>
  <c r="AJ61" s="1"/>
  <c r="W61"/>
  <c r="AF61" s="1"/>
  <c r="AO61" s="1"/>
  <c r="S61"/>
  <c r="AB61" s="1"/>
  <c r="AK61" s="1"/>
  <c r="X61"/>
  <c r="AG61" s="1"/>
  <c r="AP61" s="1"/>
  <c r="T61"/>
  <c r="AC61" s="1"/>
  <c r="AL61" s="1"/>
  <c r="U61"/>
  <c r="AD61" s="1"/>
  <c r="AM61" s="1"/>
  <c r="Q61"/>
  <c r="C64"/>
  <c r="N62"/>
  <c r="J62"/>
  <c r="O62"/>
  <c r="K62"/>
  <c r="P62"/>
  <c r="L62"/>
  <c r="H62"/>
  <c r="M62"/>
  <c r="I62"/>
  <c r="A67" i="1"/>
  <c r="B66"/>
  <c r="Q63" l="1"/>
  <c r="H64"/>
  <c r="K64"/>
  <c r="S64" s="1"/>
  <c r="AB64" s="1"/>
  <c r="AK64" s="1"/>
  <c r="J64"/>
  <c r="R64" s="1"/>
  <c r="AA64" s="1"/>
  <c r="AJ64" s="1"/>
  <c r="I64"/>
  <c r="Q64" s="1"/>
  <c r="L64"/>
  <c r="T64" s="1"/>
  <c r="AC64" s="1"/>
  <c r="AL64" s="1"/>
  <c r="M64"/>
  <c r="U64" s="1"/>
  <c r="AD64" s="1"/>
  <c r="AM64" s="1"/>
  <c r="N64"/>
  <c r="V64" s="1"/>
  <c r="AE64" s="1"/>
  <c r="AN64" s="1"/>
  <c r="P64"/>
  <c r="X64" s="1"/>
  <c r="AG64" s="1"/>
  <c r="AP64" s="1"/>
  <c r="O64"/>
  <c r="W64" s="1"/>
  <c r="AF64" s="1"/>
  <c r="AO64" s="1"/>
  <c r="Z63"/>
  <c r="AI63" s="1"/>
  <c r="Y63"/>
  <c r="AH63" s="1"/>
  <c r="AQ63" s="1"/>
  <c r="E65"/>
  <c r="G65" s="1"/>
  <c r="D65"/>
  <c r="F65"/>
  <c r="C66"/>
  <c r="AR66"/>
  <c r="Z62"/>
  <c r="AI62" s="1"/>
  <c r="Y62"/>
  <c r="AH62" s="1"/>
  <c r="AQ62" s="1"/>
  <c r="A67" i="4"/>
  <c r="B66"/>
  <c r="AR66" s="1"/>
  <c r="N63"/>
  <c r="J63"/>
  <c r="O63"/>
  <c r="K63"/>
  <c r="P63"/>
  <c r="L63"/>
  <c r="H63"/>
  <c r="M63"/>
  <c r="I63"/>
  <c r="C65"/>
  <c r="Z61"/>
  <c r="AI61" s="1"/>
  <c r="Y61"/>
  <c r="AH61" s="1"/>
  <c r="AQ61" s="1"/>
  <c r="V62"/>
  <c r="AE62" s="1"/>
  <c r="AN62" s="1"/>
  <c r="R62"/>
  <c r="AA62" s="1"/>
  <c r="AJ62" s="1"/>
  <c r="W62"/>
  <c r="AF62" s="1"/>
  <c r="AO62" s="1"/>
  <c r="S62"/>
  <c r="AB62" s="1"/>
  <c r="AK62" s="1"/>
  <c r="X62"/>
  <c r="AG62" s="1"/>
  <c r="AP62" s="1"/>
  <c r="T62"/>
  <c r="AC62" s="1"/>
  <c r="AL62" s="1"/>
  <c r="U62"/>
  <c r="AD62" s="1"/>
  <c r="AM62" s="1"/>
  <c r="Q62"/>
  <c r="F64"/>
  <c r="D64"/>
  <c r="E64"/>
  <c r="G64" s="1"/>
  <c r="B67" i="1"/>
  <c r="A68"/>
  <c r="H65" l="1"/>
  <c r="I65"/>
  <c r="Q65" s="1"/>
  <c r="J65"/>
  <c r="R65" s="1"/>
  <c r="AA65" s="1"/>
  <c r="AJ65" s="1"/>
  <c r="K65"/>
  <c r="S65" s="1"/>
  <c r="AB65" s="1"/>
  <c r="AK65" s="1"/>
  <c r="L65"/>
  <c r="T65" s="1"/>
  <c r="AC65" s="1"/>
  <c r="AL65" s="1"/>
  <c r="M65"/>
  <c r="U65" s="1"/>
  <c r="AD65" s="1"/>
  <c r="AM65" s="1"/>
  <c r="N65"/>
  <c r="V65" s="1"/>
  <c r="AE65" s="1"/>
  <c r="AN65" s="1"/>
  <c r="O65"/>
  <c r="W65" s="1"/>
  <c r="AF65" s="1"/>
  <c r="AO65" s="1"/>
  <c r="P65"/>
  <c r="X65" s="1"/>
  <c r="AG65" s="1"/>
  <c r="AP65" s="1"/>
  <c r="F66"/>
  <c r="E66"/>
  <c r="G66" s="1"/>
  <c r="D66"/>
  <c r="C67"/>
  <c r="AR67"/>
  <c r="Z64"/>
  <c r="AI64" s="1"/>
  <c r="Y64"/>
  <c r="AH64" s="1"/>
  <c r="AQ64" s="1"/>
  <c r="N64" i="4"/>
  <c r="J64"/>
  <c r="O64"/>
  <c r="K64"/>
  <c r="P64"/>
  <c r="L64"/>
  <c r="H64"/>
  <c r="M64"/>
  <c r="I64"/>
  <c r="V63"/>
  <c r="AE63" s="1"/>
  <c r="AN63" s="1"/>
  <c r="R63"/>
  <c r="AA63" s="1"/>
  <c r="AJ63" s="1"/>
  <c r="W63"/>
  <c r="AF63" s="1"/>
  <c r="AO63" s="1"/>
  <c r="S63"/>
  <c r="AB63" s="1"/>
  <c r="AK63" s="1"/>
  <c r="X63"/>
  <c r="AG63" s="1"/>
  <c r="AP63" s="1"/>
  <c r="T63"/>
  <c r="AC63" s="1"/>
  <c r="AL63" s="1"/>
  <c r="U63"/>
  <c r="AD63" s="1"/>
  <c r="AM63" s="1"/>
  <c r="Q63"/>
  <c r="A68"/>
  <c r="B67"/>
  <c r="AR67" s="1"/>
  <c r="C66"/>
  <c r="Z62"/>
  <c r="AI62" s="1"/>
  <c r="Y62"/>
  <c r="AH62" s="1"/>
  <c r="AQ62" s="1"/>
  <c r="F65"/>
  <c r="D65"/>
  <c r="E65"/>
  <c r="G65" s="1"/>
  <c r="A69" i="1"/>
  <c r="B68"/>
  <c r="C68" l="1"/>
  <c r="AR68"/>
  <c r="F67"/>
  <c r="D67"/>
  <c r="E67"/>
  <c r="G67" s="1"/>
  <c r="Z65"/>
  <c r="AI65" s="1"/>
  <c r="Y65"/>
  <c r="AH65" s="1"/>
  <c r="AQ65" s="1"/>
  <c r="H66"/>
  <c r="J66"/>
  <c r="R66" s="1"/>
  <c r="AA66" s="1"/>
  <c r="AJ66" s="1"/>
  <c r="I66"/>
  <c r="Q66" s="1"/>
  <c r="K66"/>
  <c r="S66" s="1"/>
  <c r="AB66" s="1"/>
  <c r="AK66" s="1"/>
  <c r="L66"/>
  <c r="T66" s="1"/>
  <c r="AC66" s="1"/>
  <c r="AL66" s="1"/>
  <c r="M66"/>
  <c r="U66" s="1"/>
  <c r="AD66" s="1"/>
  <c r="AM66" s="1"/>
  <c r="N66"/>
  <c r="V66" s="1"/>
  <c r="AE66" s="1"/>
  <c r="AN66" s="1"/>
  <c r="P66"/>
  <c r="X66" s="1"/>
  <c r="AG66" s="1"/>
  <c r="AP66" s="1"/>
  <c r="O66"/>
  <c r="W66" s="1"/>
  <c r="AF66" s="1"/>
  <c r="AO66" s="1"/>
  <c r="M65" i="4"/>
  <c r="O65"/>
  <c r="J65"/>
  <c r="P65"/>
  <c r="K65"/>
  <c r="L65"/>
  <c r="H65"/>
  <c r="N65"/>
  <c r="I65"/>
  <c r="E66"/>
  <c r="G66" s="1"/>
  <c r="D66"/>
  <c r="F66"/>
  <c r="Z63"/>
  <c r="AI63" s="1"/>
  <c r="Y63"/>
  <c r="AH63" s="1"/>
  <c r="AQ63" s="1"/>
  <c r="A69"/>
  <c r="B68"/>
  <c r="AR68" s="1"/>
  <c r="C67"/>
  <c r="V64"/>
  <c r="AE64" s="1"/>
  <c r="AN64" s="1"/>
  <c r="R64"/>
  <c r="AA64" s="1"/>
  <c r="AJ64" s="1"/>
  <c r="W64"/>
  <c r="AF64" s="1"/>
  <c r="AO64" s="1"/>
  <c r="S64"/>
  <c r="AB64" s="1"/>
  <c r="AK64" s="1"/>
  <c r="X64"/>
  <c r="AG64" s="1"/>
  <c r="AP64" s="1"/>
  <c r="T64"/>
  <c r="AC64" s="1"/>
  <c r="AL64" s="1"/>
  <c r="U64"/>
  <c r="AD64" s="1"/>
  <c r="AM64" s="1"/>
  <c r="Q64"/>
  <c r="B69" i="1"/>
  <c r="A70"/>
  <c r="D68" l="1"/>
  <c r="E68"/>
  <c r="G68" s="1"/>
  <c r="F68"/>
  <c r="C69"/>
  <c r="AR69"/>
  <c r="Z66"/>
  <c r="AI66" s="1"/>
  <c r="Y66"/>
  <c r="AH66" s="1"/>
  <c r="AQ66" s="1"/>
  <c r="H67"/>
  <c r="J67"/>
  <c r="R67" s="1"/>
  <c r="AA67" s="1"/>
  <c r="AJ67" s="1"/>
  <c r="K67"/>
  <c r="S67" s="1"/>
  <c r="AB67" s="1"/>
  <c r="AK67" s="1"/>
  <c r="I67"/>
  <c r="Q67" s="1"/>
  <c r="L67"/>
  <c r="T67" s="1"/>
  <c r="AC67" s="1"/>
  <c r="AL67" s="1"/>
  <c r="M67"/>
  <c r="U67" s="1"/>
  <c r="AD67" s="1"/>
  <c r="AM67" s="1"/>
  <c r="N67"/>
  <c r="V67" s="1"/>
  <c r="AE67" s="1"/>
  <c r="AN67" s="1"/>
  <c r="P67"/>
  <c r="X67" s="1"/>
  <c r="AG67" s="1"/>
  <c r="AP67" s="1"/>
  <c r="O67"/>
  <c r="W67" s="1"/>
  <c r="AF67" s="1"/>
  <c r="AO67" s="1"/>
  <c r="Z64" i="4"/>
  <c r="AI64" s="1"/>
  <c r="Y64"/>
  <c r="AH64" s="1"/>
  <c r="AQ64" s="1"/>
  <c r="U65"/>
  <c r="AD65" s="1"/>
  <c r="AM65" s="1"/>
  <c r="Q65"/>
  <c r="T65"/>
  <c r="AC65" s="1"/>
  <c r="AL65" s="1"/>
  <c r="V65"/>
  <c r="AE65" s="1"/>
  <c r="AN65" s="1"/>
  <c r="W65"/>
  <c r="AF65" s="1"/>
  <c r="AO65" s="1"/>
  <c r="R65"/>
  <c r="AA65" s="1"/>
  <c r="AJ65" s="1"/>
  <c r="X65"/>
  <c r="AG65" s="1"/>
  <c r="AP65" s="1"/>
  <c r="S65"/>
  <c r="AB65" s="1"/>
  <c r="AK65" s="1"/>
  <c r="E67"/>
  <c r="G67" s="1"/>
  <c r="F67"/>
  <c r="D67"/>
  <c r="A70"/>
  <c r="B69"/>
  <c r="AR69" s="1"/>
  <c r="M66"/>
  <c r="I66"/>
  <c r="N66"/>
  <c r="H66"/>
  <c r="O66"/>
  <c r="J66"/>
  <c r="P66"/>
  <c r="K66"/>
  <c r="L66"/>
  <c r="C68"/>
  <c r="A71" i="1"/>
  <c r="B70"/>
  <c r="C70" l="1"/>
  <c r="AR70"/>
  <c r="H68"/>
  <c r="I68"/>
  <c r="K68"/>
  <c r="S68" s="1"/>
  <c r="AB68" s="1"/>
  <c r="AK68" s="1"/>
  <c r="J68"/>
  <c r="R68" s="1"/>
  <c r="AA68" s="1"/>
  <c r="AJ68" s="1"/>
  <c r="L68"/>
  <c r="T68" s="1"/>
  <c r="AC68" s="1"/>
  <c r="AL68" s="1"/>
  <c r="M68"/>
  <c r="U68" s="1"/>
  <c r="AD68" s="1"/>
  <c r="AM68" s="1"/>
  <c r="N68"/>
  <c r="V68" s="1"/>
  <c r="AE68" s="1"/>
  <c r="AN68" s="1"/>
  <c r="P68"/>
  <c r="X68" s="1"/>
  <c r="AG68" s="1"/>
  <c r="AP68" s="1"/>
  <c r="O68"/>
  <c r="W68" s="1"/>
  <c r="AF68" s="1"/>
  <c r="AO68" s="1"/>
  <c r="Z67"/>
  <c r="AI67" s="1"/>
  <c r="Y67"/>
  <c r="AH67" s="1"/>
  <c r="AQ67" s="1"/>
  <c r="E69"/>
  <c r="G69" s="1"/>
  <c r="D69"/>
  <c r="F69"/>
  <c r="M67" i="4"/>
  <c r="I67"/>
  <c r="N67"/>
  <c r="J67"/>
  <c r="P67"/>
  <c r="H67"/>
  <c r="K67"/>
  <c r="L67"/>
  <c r="O67"/>
  <c r="E68"/>
  <c r="G68" s="1"/>
  <c r="F68"/>
  <c r="D68"/>
  <c r="U66"/>
  <c r="AD66" s="1"/>
  <c r="AM66" s="1"/>
  <c r="Q66"/>
  <c r="V66"/>
  <c r="AE66" s="1"/>
  <c r="AN66" s="1"/>
  <c r="R66"/>
  <c r="AA66" s="1"/>
  <c r="AJ66" s="1"/>
  <c r="T66"/>
  <c r="AC66" s="1"/>
  <c r="AL66" s="1"/>
  <c r="W66"/>
  <c r="AF66" s="1"/>
  <c r="AO66" s="1"/>
  <c r="X66"/>
  <c r="AG66" s="1"/>
  <c r="AP66" s="1"/>
  <c r="S66"/>
  <c r="AB66" s="1"/>
  <c r="AK66" s="1"/>
  <c r="C69"/>
  <c r="A71"/>
  <c r="B70"/>
  <c r="AR70" s="1"/>
  <c r="Y65"/>
  <c r="AH65" s="1"/>
  <c r="AQ65" s="1"/>
  <c r="Z65"/>
  <c r="AI65" s="1"/>
  <c r="B71" i="1"/>
  <c r="A72"/>
  <c r="Q68" l="1"/>
  <c r="F70"/>
  <c r="D70"/>
  <c r="E70"/>
  <c r="G70" s="1"/>
  <c r="H69"/>
  <c r="J69"/>
  <c r="R69" s="1"/>
  <c r="AA69" s="1"/>
  <c r="AJ69" s="1"/>
  <c r="I69"/>
  <c r="Q69" s="1"/>
  <c r="K69"/>
  <c r="S69" s="1"/>
  <c r="AB69" s="1"/>
  <c r="AK69" s="1"/>
  <c r="L69"/>
  <c r="T69" s="1"/>
  <c r="AC69" s="1"/>
  <c r="AL69" s="1"/>
  <c r="M69"/>
  <c r="U69" s="1"/>
  <c r="AD69" s="1"/>
  <c r="AM69" s="1"/>
  <c r="N69"/>
  <c r="V69" s="1"/>
  <c r="AE69" s="1"/>
  <c r="AN69" s="1"/>
  <c r="P69"/>
  <c r="X69" s="1"/>
  <c r="AG69" s="1"/>
  <c r="AP69" s="1"/>
  <c r="O69"/>
  <c r="W69" s="1"/>
  <c r="AF69" s="1"/>
  <c r="AO69" s="1"/>
  <c r="C71"/>
  <c r="AR71"/>
  <c r="Z68"/>
  <c r="AI68" s="1"/>
  <c r="Y68"/>
  <c r="AH68" s="1"/>
  <c r="AQ68" s="1"/>
  <c r="E69" i="4"/>
  <c r="G69" s="1"/>
  <c r="F69"/>
  <c r="D69"/>
  <c r="U67"/>
  <c r="AD67" s="1"/>
  <c r="AM67" s="1"/>
  <c r="Q67"/>
  <c r="V67"/>
  <c r="AE67" s="1"/>
  <c r="AN67" s="1"/>
  <c r="R67"/>
  <c r="AA67" s="1"/>
  <c r="AJ67" s="1"/>
  <c r="X67"/>
  <c r="AG67" s="1"/>
  <c r="AP67" s="1"/>
  <c r="S67"/>
  <c r="AB67" s="1"/>
  <c r="AK67" s="1"/>
  <c r="T67"/>
  <c r="AC67" s="1"/>
  <c r="AL67" s="1"/>
  <c r="W67"/>
  <c r="AF67" s="1"/>
  <c r="AO67" s="1"/>
  <c r="Y66"/>
  <c r="AH66" s="1"/>
  <c r="AQ66" s="1"/>
  <c r="Z66"/>
  <c r="AI66" s="1"/>
  <c r="A72"/>
  <c r="B71"/>
  <c r="AR71" s="1"/>
  <c r="C70"/>
  <c r="M68"/>
  <c r="I68"/>
  <c r="N68"/>
  <c r="J68"/>
  <c r="L68"/>
  <c r="O68"/>
  <c r="P68"/>
  <c r="H68"/>
  <c r="K68"/>
  <c r="A73" i="1"/>
  <c r="B72"/>
  <c r="F71" l="1"/>
  <c r="E71"/>
  <c r="G71" s="1"/>
  <c r="D71"/>
  <c r="C72"/>
  <c r="AR72"/>
  <c r="Z69"/>
  <c r="AI69" s="1"/>
  <c r="Y69"/>
  <c r="AH69" s="1"/>
  <c r="AQ69" s="1"/>
  <c r="H70"/>
  <c r="J70"/>
  <c r="R70" s="1"/>
  <c r="AA70" s="1"/>
  <c r="AJ70" s="1"/>
  <c r="I70"/>
  <c r="Q70" s="1"/>
  <c r="K70"/>
  <c r="S70" s="1"/>
  <c r="AB70" s="1"/>
  <c r="AK70" s="1"/>
  <c r="L70"/>
  <c r="T70" s="1"/>
  <c r="AC70" s="1"/>
  <c r="AL70" s="1"/>
  <c r="M70"/>
  <c r="U70" s="1"/>
  <c r="AD70" s="1"/>
  <c r="AM70" s="1"/>
  <c r="N70"/>
  <c r="V70" s="1"/>
  <c r="AE70" s="1"/>
  <c r="AN70" s="1"/>
  <c r="O70"/>
  <c r="W70" s="1"/>
  <c r="AF70" s="1"/>
  <c r="AO70" s="1"/>
  <c r="P70"/>
  <c r="X70" s="1"/>
  <c r="AG70" s="1"/>
  <c r="AP70" s="1"/>
  <c r="U68" i="4"/>
  <c r="AD68" s="1"/>
  <c r="AM68" s="1"/>
  <c r="Q68"/>
  <c r="V68"/>
  <c r="AE68" s="1"/>
  <c r="AN68" s="1"/>
  <c r="R68"/>
  <c r="AA68" s="1"/>
  <c r="AJ68" s="1"/>
  <c r="T68"/>
  <c r="AC68" s="1"/>
  <c r="AL68" s="1"/>
  <c r="W68"/>
  <c r="AF68" s="1"/>
  <c r="AO68" s="1"/>
  <c r="X68"/>
  <c r="AG68" s="1"/>
  <c r="AP68" s="1"/>
  <c r="S68"/>
  <c r="AB68" s="1"/>
  <c r="AK68" s="1"/>
  <c r="E70"/>
  <c r="G70" s="1"/>
  <c r="F70"/>
  <c r="D70"/>
  <c r="Y67"/>
  <c r="AH67" s="1"/>
  <c r="AQ67" s="1"/>
  <c r="Z67"/>
  <c r="AI67" s="1"/>
  <c r="A73"/>
  <c r="B72"/>
  <c r="AR72" s="1"/>
  <c r="C71"/>
  <c r="M69"/>
  <c r="I69"/>
  <c r="N69"/>
  <c r="J69"/>
  <c r="P69"/>
  <c r="H69"/>
  <c r="K69"/>
  <c r="L69"/>
  <c r="O69"/>
  <c r="B73" i="1"/>
  <c r="A74"/>
  <c r="C73" l="1"/>
  <c r="AR73"/>
  <c r="Z70"/>
  <c r="AI70" s="1"/>
  <c r="Y70"/>
  <c r="AH70" s="1"/>
  <c r="AQ70" s="1"/>
  <c r="H71"/>
  <c r="J71"/>
  <c r="R71" s="1"/>
  <c r="AA71" s="1"/>
  <c r="AJ71" s="1"/>
  <c r="K71"/>
  <c r="S71" s="1"/>
  <c r="AB71" s="1"/>
  <c r="AK71" s="1"/>
  <c r="I71"/>
  <c r="Q71" s="1"/>
  <c r="L71"/>
  <c r="T71" s="1"/>
  <c r="AC71" s="1"/>
  <c r="AL71" s="1"/>
  <c r="M71"/>
  <c r="U71" s="1"/>
  <c r="AD71" s="1"/>
  <c r="AM71" s="1"/>
  <c r="N71"/>
  <c r="V71" s="1"/>
  <c r="AE71" s="1"/>
  <c r="AN71" s="1"/>
  <c r="O71"/>
  <c r="W71" s="1"/>
  <c r="AF71" s="1"/>
  <c r="AO71" s="1"/>
  <c r="P71"/>
  <c r="X71" s="1"/>
  <c r="AG71" s="1"/>
  <c r="AP71" s="1"/>
  <c r="D72"/>
  <c r="E72"/>
  <c r="G72" s="1"/>
  <c r="F72"/>
  <c r="A74" i="4"/>
  <c r="B73"/>
  <c r="AR73" s="1"/>
  <c r="Y68"/>
  <c r="AH68" s="1"/>
  <c r="AQ68" s="1"/>
  <c r="Z68"/>
  <c r="AI68" s="1"/>
  <c r="U69"/>
  <c r="AD69" s="1"/>
  <c r="AM69" s="1"/>
  <c r="Q69"/>
  <c r="V69"/>
  <c r="AE69" s="1"/>
  <c r="AN69" s="1"/>
  <c r="R69"/>
  <c r="AA69" s="1"/>
  <c r="AJ69" s="1"/>
  <c r="X69"/>
  <c r="AG69" s="1"/>
  <c r="AP69" s="1"/>
  <c r="S69"/>
  <c r="AB69" s="1"/>
  <c r="AK69" s="1"/>
  <c r="T69"/>
  <c r="AC69" s="1"/>
  <c r="AL69" s="1"/>
  <c r="W69"/>
  <c r="AF69" s="1"/>
  <c r="AO69" s="1"/>
  <c r="C72"/>
  <c r="M70"/>
  <c r="I70"/>
  <c r="N70"/>
  <c r="J70"/>
  <c r="L70"/>
  <c r="O70"/>
  <c r="P70"/>
  <c r="H70"/>
  <c r="K70"/>
  <c r="E71"/>
  <c r="G71" s="1"/>
  <c r="F71"/>
  <c r="D71"/>
  <c r="A75" i="1"/>
  <c r="B74"/>
  <c r="E73" l="1"/>
  <c r="G73" s="1"/>
  <c r="D73"/>
  <c r="F73"/>
  <c r="C74"/>
  <c r="AR74"/>
  <c r="H72"/>
  <c r="I72"/>
  <c r="Q72" s="1"/>
  <c r="J72"/>
  <c r="R72" s="1"/>
  <c r="AA72" s="1"/>
  <c r="AJ72" s="1"/>
  <c r="K72"/>
  <c r="S72" s="1"/>
  <c r="AB72" s="1"/>
  <c r="AK72" s="1"/>
  <c r="L72"/>
  <c r="T72" s="1"/>
  <c r="AC72" s="1"/>
  <c r="AL72" s="1"/>
  <c r="M72"/>
  <c r="U72" s="1"/>
  <c r="AD72" s="1"/>
  <c r="AM72" s="1"/>
  <c r="N72"/>
  <c r="V72" s="1"/>
  <c r="AE72" s="1"/>
  <c r="AN72" s="1"/>
  <c r="O72"/>
  <c r="W72" s="1"/>
  <c r="AF72" s="1"/>
  <c r="AO72" s="1"/>
  <c r="P72"/>
  <c r="X72" s="1"/>
  <c r="AG72" s="1"/>
  <c r="AP72" s="1"/>
  <c r="Z71"/>
  <c r="AI71" s="1"/>
  <c r="Y71"/>
  <c r="AH71" s="1"/>
  <c r="AQ71" s="1"/>
  <c r="A75" i="4"/>
  <c r="B74"/>
  <c r="AR74" s="1"/>
  <c r="M71"/>
  <c r="I71"/>
  <c r="N71"/>
  <c r="J71"/>
  <c r="P71"/>
  <c r="H71"/>
  <c r="K71"/>
  <c r="L71"/>
  <c r="O71"/>
  <c r="U70"/>
  <c r="AD70" s="1"/>
  <c r="AM70" s="1"/>
  <c r="Q70"/>
  <c r="V70"/>
  <c r="AE70" s="1"/>
  <c r="AN70" s="1"/>
  <c r="R70"/>
  <c r="AA70" s="1"/>
  <c r="AJ70" s="1"/>
  <c r="T70"/>
  <c r="AC70" s="1"/>
  <c r="AL70" s="1"/>
  <c r="W70"/>
  <c r="AF70" s="1"/>
  <c r="AO70" s="1"/>
  <c r="X70"/>
  <c r="AG70" s="1"/>
  <c r="AP70" s="1"/>
  <c r="S70"/>
  <c r="AB70" s="1"/>
  <c r="AK70" s="1"/>
  <c r="E72"/>
  <c r="G72" s="1"/>
  <c r="F72"/>
  <c r="D72"/>
  <c r="Y69"/>
  <c r="AH69" s="1"/>
  <c r="AQ69" s="1"/>
  <c r="Z69"/>
  <c r="AI69" s="1"/>
  <c r="C73"/>
  <c r="B75" i="1"/>
  <c r="A76"/>
  <c r="C75" l="1"/>
  <c r="AR75"/>
  <c r="H73"/>
  <c r="J73"/>
  <c r="R73" s="1"/>
  <c r="AA73" s="1"/>
  <c r="AJ73" s="1"/>
  <c r="K73"/>
  <c r="S73" s="1"/>
  <c r="AB73" s="1"/>
  <c r="AK73" s="1"/>
  <c r="I73"/>
  <c r="Q73" s="1"/>
  <c r="L73"/>
  <c r="T73" s="1"/>
  <c r="AC73" s="1"/>
  <c r="AL73" s="1"/>
  <c r="M73"/>
  <c r="U73" s="1"/>
  <c r="AD73" s="1"/>
  <c r="AM73" s="1"/>
  <c r="N73"/>
  <c r="V73" s="1"/>
  <c r="AE73" s="1"/>
  <c r="AN73" s="1"/>
  <c r="O73"/>
  <c r="W73" s="1"/>
  <c r="AF73" s="1"/>
  <c r="AO73" s="1"/>
  <c r="P73"/>
  <c r="X73" s="1"/>
  <c r="AG73" s="1"/>
  <c r="AP73" s="1"/>
  <c r="Z72"/>
  <c r="AI72" s="1"/>
  <c r="Y72"/>
  <c r="AH72" s="1"/>
  <c r="AQ72" s="1"/>
  <c r="F74"/>
  <c r="D74"/>
  <c r="E74"/>
  <c r="G74" s="1"/>
  <c r="Y70" i="4"/>
  <c r="AH70" s="1"/>
  <c r="AQ70" s="1"/>
  <c r="Z70"/>
  <c r="AI70" s="1"/>
  <c r="A76"/>
  <c r="B75"/>
  <c r="AR75" s="1"/>
  <c r="E73"/>
  <c r="G73" s="1"/>
  <c r="F73"/>
  <c r="D73"/>
  <c r="M72"/>
  <c r="I72"/>
  <c r="N72"/>
  <c r="J72"/>
  <c r="L72"/>
  <c r="O72"/>
  <c r="P72"/>
  <c r="H72"/>
  <c r="K72"/>
  <c r="C74"/>
  <c r="U71"/>
  <c r="AD71" s="1"/>
  <c r="AM71" s="1"/>
  <c r="Q71"/>
  <c r="V71"/>
  <c r="AE71" s="1"/>
  <c r="AN71" s="1"/>
  <c r="R71"/>
  <c r="AA71" s="1"/>
  <c r="AJ71" s="1"/>
  <c r="X71"/>
  <c r="AG71" s="1"/>
  <c r="AP71" s="1"/>
  <c r="S71"/>
  <c r="AB71" s="1"/>
  <c r="AK71" s="1"/>
  <c r="T71"/>
  <c r="AC71" s="1"/>
  <c r="AL71" s="1"/>
  <c r="W71"/>
  <c r="AF71" s="1"/>
  <c r="AO71" s="1"/>
  <c r="A77" i="1"/>
  <c r="B76"/>
  <c r="F75" l="1"/>
  <c r="E75"/>
  <c r="G75" s="1"/>
  <c r="D75"/>
  <c r="Z73"/>
  <c r="AI73" s="1"/>
  <c r="Y73"/>
  <c r="AH73" s="1"/>
  <c r="AQ73" s="1"/>
  <c r="C76"/>
  <c r="AR76"/>
  <c r="H74"/>
  <c r="J74"/>
  <c r="R74" s="1"/>
  <c r="AA74" s="1"/>
  <c r="AJ74" s="1"/>
  <c r="K74"/>
  <c r="S74" s="1"/>
  <c r="AB74" s="1"/>
  <c r="AK74" s="1"/>
  <c r="I74"/>
  <c r="Q74" s="1"/>
  <c r="L74"/>
  <c r="T74" s="1"/>
  <c r="AC74" s="1"/>
  <c r="AL74" s="1"/>
  <c r="M74"/>
  <c r="U74" s="1"/>
  <c r="AD74" s="1"/>
  <c r="AM74" s="1"/>
  <c r="N74"/>
  <c r="V74" s="1"/>
  <c r="AE74" s="1"/>
  <c r="AN74" s="1"/>
  <c r="O74"/>
  <c r="W74" s="1"/>
  <c r="AF74" s="1"/>
  <c r="AO74" s="1"/>
  <c r="P74"/>
  <c r="X74" s="1"/>
  <c r="AG74" s="1"/>
  <c r="AP74" s="1"/>
  <c r="E74" i="4"/>
  <c r="G74" s="1"/>
  <c r="F74"/>
  <c r="D74"/>
  <c r="M73"/>
  <c r="I73"/>
  <c r="N73"/>
  <c r="J73"/>
  <c r="P73"/>
  <c r="L73"/>
  <c r="H73"/>
  <c r="K73"/>
  <c r="O73"/>
  <c r="A77"/>
  <c r="B76"/>
  <c r="AR76" s="1"/>
  <c r="U72"/>
  <c r="AD72" s="1"/>
  <c r="AM72" s="1"/>
  <c r="Q72"/>
  <c r="V72"/>
  <c r="AE72" s="1"/>
  <c r="AN72" s="1"/>
  <c r="R72"/>
  <c r="AA72" s="1"/>
  <c r="AJ72" s="1"/>
  <c r="T72"/>
  <c r="AC72" s="1"/>
  <c r="AL72" s="1"/>
  <c r="W72"/>
  <c r="AF72" s="1"/>
  <c r="AO72" s="1"/>
  <c r="X72"/>
  <c r="AG72" s="1"/>
  <c r="AP72" s="1"/>
  <c r="S72"/>
  <c r="AB72" s="1"/>
  <c r="AK72" s="1"/>
  <c r="Y71"/>
  <c r="AH71" s="1"/>
  <c r="AQ71" s="1"/>
  <c r="Z71"/>
  <c r="AI71" s="1"/>
  <c r="C75"/>
  <c r="B77" i="1"/>
  <c r="A78"/>
  <c r="D76" l="1"/>
  <c r="F76"/>
  <c r="E76"/>
  <c r="G76" s="1"/>
  <c r="C77"/>
  <c r="AR77"/>
  <c r="Z74"/>
  <c r="AI74" s="1"/>
  <c r="Y74"/>
  <c r="AH74" s="1"/>
  <c r="AQ74" s="1"/>
  <c r="H75"/>
  <c r="J75"/>
  <c r="R75" s="1"/>
  <c r="AA75" s="1"/>
  <c r="AJ75" s="1"/>
  <c r="I75"/>
  <c r="Q75" s="1"/>
  <c r="K75"/>
  <c r="S75" s="1"/>
  <c r="AB75" s="1"/>
  <c r="AK75" s="1"/>
  <c r="L75"/>
  <c r="T75" s="1"/>
  <c r="AC75" s="1"/>
  <c r="AL75" s="1"/>
  <c r="M75"/>
  <c r="U75" s="1"/>
  <c r="AD75" s="1"/>
  <c r="AM75" s="1"/>
  <c r="N75"/>
  <c r="V75" s="1"/>
  <c r="AE75" s="1"/>
  <c r="AN75" s="1"/>
  <c r="P75"/>
  <c r="X75" s="1"/>
  <c r="AG75" s="1"/>
  <c r="AP75" s="1"/>
  <c r="O75"/>
  <c r="W75" s="1"/>
  <c r="AF75" s="1"/>
  <c r="AO75" s="1"/>
  <c r="A78" i="4"/>
  <c r="B77"/>
  <c r="AR77" s="1"/>
  <c r="C76"/>
  <c r="U73"/>
  <c r="AD73" s="1"/>
  <c r="AM73" s="1"/>
  <c r="Q73"/>
  <c r="V73"/>
  <c r="AE73" s="1"/>
  <c r="AN73" s="1"/>
  <c r="R73"/>
  <c r="AA73" s="1"/>
  <c r="AJ73" s="1"/>
  <c r="X73"/>
  <c r="AG73" s="1"/>
  <c r="AP73" s="1"/>
  <c r="T73"/>
  <c r="AC73" s="1"/>
  <c r="AL73" s="1"/>
  <c r="S73"/>
  <c r="AB73" s="1"/>
  <c r="AK73" s="1"/>
  <c r="W73"/>
  <c r="AF73" s="1"/>
  <c r="AO73" s="1"/>
  <c r="E75"/>
  <c r="G75" s="1"/>
  <c r="F75"/>
  <c r="D75"/>
  <c r="M74"/>
  <c r="I74"/>
  <c r="N74"/>
  <c r="J74"/>
  <c r="P74"/>
  <c r="L74"/>
  <c r="H74"/>
  <c r="O74"/>
  <c r="K74"/>
  <c r="Y72"/>
  <c r="AH72" s="1"/>
  <c r="AQ72" s="1"/>
  <c r="Z72"/>
  <c r="AI72" s="1"/>
  <c r="A79" i="1"/>
  <c r="B78"/>
  <c r="H76" l="1"/>
  <c r="J76"/>
  <c r="R76" s="1"/>
  <c r="AA76" s="1"/>
  <c r="AJ76" s="1"/>
  <c r="K76"/>
  <c r="I76"/>
  <c r="L76"/>
  <c r="T76" s="1"/>
  <c r="AC76" s="1"/>
  <c r="AL76" s="1"/>
  <c r="M76"/>
  <c r="U76" s="1"/>
  <c r="AD76" s="1"/>
  <c r="AM76" s="1"/>
  <c r="N76"/>
  <c r="P76"/>
  <c r="X76" s="1"/>
  <c r="AG76" s="1"/>
  <c r="AP76" s="1"/>
  <c r="O76"/>
  <c r="W76" s="1"/>
  <c r="AF76" s="1"/>
  <c r="AO76" s="1"/>
  <c r="Z75"/>
  <c r="AI75" s="1"/>
  <c r="Y75"/>
  <c r="AH75" s="1"/>
  <c r="AQ75" s="1"/>
  <c r="C78"/>
  <c r="AR78"/>
  <c r="E77"/>
  <c r="G77" s="1"/>
  <c r="F77"/>
  <c r="D77"/>
  <c r="A79" i="4"/>
  <c r="B78"/>
  <c r="AR78" s="1"/>
  <c r="U74"/>
  <c r="AD74" s="1"/>
  <c r="AM74" s="1"/>
  <c r="Q74"/>
  <c r="V74"/>
  <c r="AE74" s="1"/>
  <c r="AN74" s="1"/>
  <c r="R74"/>
  <c r="AA74" s="1"/>
  <c r="AJ74" s="1"/>
  <c r="X74"/>
  <c r="AG74" s="1"/>
  <c r="AP74" s="1"/>
  <c r="T74"/>
  <c r="AC74" s="1"/>
  <c r="AL74" s="1"/>
  <c r="S74"/>
  <c r="AB74" s="1"/>
  <c r="AK74" s="1"/>
  <c r="W74"/>
  <c r="AF74" s="1"/>
  <c r="AO74" s="1"/>
  <c r="Y73"/>
  <c r="AH73" s="1"/>
  <c r="AQ73" s="1"/>
  <c r="Z73"/>
  <c r="AI73" s="1"/>
  <c r="C77"/>
  <c r="M75"/>
  <c r="I75"/>
  <c r="N75"/>
  <c r="J75"/>
  <c r="P75"/>
  <c r="L75"/>
  <c r="H75"/>
  <c r="K75"/>
  <c r="O75"/>
  <c r="E76"/>
  <c r="G76" s="1"/>
  <c r="F76"/>
  <c r="D76"/>
  <c r="F78" i="1"/>
  <c r="E78"/>
  <c r="G78" s="1"/>
  <c r="D78"/>
  <c r="B79"/>
  <c r="A80"/>
  <c r="C79" l="1"/>
  <c r="AR79"/>
  <c r="V76"/>
  <c r="AE76" s="1"/>
  <c r="AN76" s="1"/>
  <c r="S76"/>
  <c r="AB76" s="1"/>
  <c r="AK76" s="1"/>
  <c r="H77"/>
  <c r="J77"/>
  <c r="R77" s="1"/>
  <c r="AA77" s="1"/>
  <c r="AJ77" s="1"/>
  <c r="I77"/>
  <c r="Q77" s="1"/>
  <c r="K77"/>
  <c r="S77" s="1"/>
  <c r="AB77" s="1"/>
  <c r="AK77" s="1"/>
  <c r="L77"/>
  <c r="T77" s="1"/>
  <c r="AC77" s="1"/>
  <c r="AL77" s="1"/>
  <c r="M77"/>
  <c r="U77" s="1"/>
  <c r="AD77" s="1"/>
  <c r="AM77" s="1"/>
  <c r="N77"/>
  <c r="V77" s="1"/>
  <c r="AE77" s="1"/>
  <c r="AN77" s="1"/>
  <c r="O77"/>
  <c r="W77" s="1"/>
  <c r="AF77" s="1"/>
  <c r="AO77" s="1"/>
  <c r="P77"/>
  <c r="X77" s="1"/>
  <c r="AG77" s="1"/>
  <c r="AP77" s="1"/>
  <c r="Q76"/>
  <c r="U75" i="4"/>
  <c r="AD75" s="1"/>
  <c r="AM75" s="1"/>
  <c r="Q75"/>
  <c r="V75"/>
  <c r="AE75" s="1"/>
  <c r="AN75" s="1"/>
  <c r="R75"/>
  <c r="AA75" s="1"/>
  <c r="AJ75" s="1"/>
  <c r="X75"/>
  <c r="AG75" s="1"/>
  <c r="AP75" s="1"/>
  <c r="T75"/>
  <c r="AC75" s="1"/>
  <c r="AL75" s="1"/>
  <c r="S75"/>
  <c r="AB75" s="1"/>
  <c r="AK75" s="1"/>
  <c r="W75"/>
  <c r="AF75" s="1"/>
  <c r="AO75" s="1"/>
  <c r="A80"/>
  <c r="B79"/>
  <c r="AR79" s="1"/>
  <c r="M76"/>
  <c r="I76"/>
  <c r="N76"/>
  <c r="J76"/>
  <c r="P76"/>
  <c r="L76"/>
  <c r="H76"/>
  <c r="K76"/>
  <c r="O76"/>
  <c r="E77"/>
  <c r="G77" s="1"/>
  <c r="F77"/>
  <c r="D77"/>
  <c r="C78"/>
  <c r="Y74"/>
  <c r="AH74" s="1"/>
  <c r="AQ74" s="1"/>
  <c r="Z74"/>
  <c r="AI74" s="1"/>
  <c r="L78" i="1"/>
  <c r="P78"/>
  <c r="K78"/>
  <c r="O78"/>
  <c r="J78"/>
  <c r="H78"/>
  <c r="N78"/>
  <c r="I78"/>
  <c r="M78"/>
  <c r="F79"/>
  <c r="E79"/>
  <c r="G79" s="1"/>
  <c r="D79"/>
  <c r="A81"/>
  <c r="B80"/>
  <c r="Z76" l="1"/>
  <c r="AI76" s="1"/>
  <c r="Y76"/>
  <c r="AH76" s="1"/>
  <c r="AQ76" s="1"/>
  <c r="C80"/>
  <c r="AR80"/>
  <c r="Z77"/>
  <c r="AI77" s="1"/>
  <c r="Y77"/>
  <c r="AH77" s="1"/>
  <c r="AQ77" s="1"/>
  <c r="U76" i="4"/>
  <c r="AD76" s="1"/>
  <c r="AM76" s="1"/>
  <c r="Q76"/>
  <c r="V76"/>
  <c r="AE76" s="1"/>
  <c r="AN76" s="1"/>
  <c r="R76"/>
  <c r="AA76" s="1"/>
  <c r="AJ76" s="1"/>
  <c r="X76"/>
  <c r="AG76" s="1"/>
  <c r="AP76" s="1"/>
  <c r="T76"/>
  <c r="AC76" s="1"/>
  <c r="AL76" s="1"/>
  <c r="W76"/>
  <c r="AF76" s="1"/>
  <c r="AO76" s="1"/>
  <c r="S76"/>
  <c r="AB76" s="1"/>
  <c r="AK76" s="1"/>
  <c r="A81"/>
  <c r="B80"/>
  <c r="AR80" s="1"/>
  <c r="M77"/>
  <c r="I77"/>
  <c r="N77"/>
  <c r="J77"/>
  <c r="P77"/>
  <c r="L77"/>
  <c r="H77"/>
  <c r="K77"/>
  <c r="O77"/>
  <c r="C79"/>
  <c r="Y75"/>
  <c r="AH75" s="1"/>
  <c r="AQ75" s="1"/>
  <c r="Z75"/>
  <c r="AI75" s="1"/>
  <c r="E78"/>
  <c r="G78" s="1"/>
  <c r="F78"/>
  <c r="D78"/>
  <c r="L79" i="1"/>
  <c r="P79"/>
  <c r="K79"/>
  <c r="O79"/>
  <c r="H79"/>
  <c r="J79"/>
  <c r="I79"/>
  <c r="N79"/>
  <c r="M79"/>
  <c r="D80"/>
  <c r="E80"/>
  <c r="G80" s="1"/>
  <c r="F80"/>
  <c r="T78"/>
  <c r="AC78" s="1"/>
  <c r="AL78" s="1"/>
  <c r="X78"/>
  <c r="AG78" s="1"/>
  <c r="AP78" s="1"/>
  <c r="S78"/>
  <c r="AB78" s="1"/>
  <c r="AK78" s="1"/>
  <c r="W78"/>
  <c r="AF78" s="1"/>
  <c r="AO78" s="1"/>
  <c r="R78"/>
  <c r="AA78" s="1"/>
  <c r="AJ78" s="1"/>
  <c r="V78"/>
  <c r="AE78" s="1"/>
  <c r="AN78" s="1"/>
  <c r="Q78"/>
  <c r="U78"/>
  <c r="AD78" s="1"/>
  <c r="AM78" s="1"/>
  <c r="B81"/>
  <c r="A82"/>
  <c r="C81" l="1"/>
  <c r="AR81"/>
  <c r="E79" i="4"/>
  <c r="G79" s="1"/>
  <c r="F79"/>
  <c r="D79"/>
  <c r="U77"/>
  <c r="AD77" s="1"/>
  <c r="AM77" s="1"/>
  <c r="Q77"/>
  <c r="V77"/>
  <c r="AE77" s="1"/>
  <c r="AN77" s="1"/>
  <c r="R77"/>
  <c r="AA77" s="1"/>
  <c r="AJ77" s="1"/>
  <c r="X77"/>
  <c r="AG77" s="1"/>
  <c r="AP77" s="1"/>
  <c r="T77"/>
  <c r="AC77" s="1"/>
  <c r="AL77" s="1"/>
  <c r="S77"/>
  <c r="AB77" s="1"/>
  <c r="AK77" s="1"/>
  <c r="W77"/>
  <c r="AF77" s="1"/>
  <c r="AO77" s="1"/>
  <c r="A82"/>
  <c r="B81"/>
  <c r="AR81" s="1"/>
  <c r="C80"/>
  <c r="Y76"/>
  <c r="AH76" s="1"/>
  <c r="AQ76" s="1"/>
  <c r="Z76"/>
  <c r="AI76" s="1"/>
  <c r="M78"/>
  <c r="I78"/>
  <c r="N78"/>
  <c r="J78"/>
  <c r="P78"/>
  <c r="L78"/>
  <c r="H78"/>
  <c r="O78"/>
  <c r="K78"/>
  <c r="Z78" i="1"/>
  <c r="AI78" s="1"/>
  <c r="Y78"/>
  <c r="AH78" s="1"/>
  <c r="AQ78" s="1"/>
  <c r="T79"/>
  <c r="AC79" s="1"/>
  <c r="AL79" s="1"/>
  <c r="X79"/>
  <c r="AG79" s="1"/>
  <c r="AP79" s="1"/>
  <c r="S79"/>
  <c r="AB79" s="1"/>
  <c r="AK79" s="1"/>
  <c r="W79"/>
  <c r="AF79" s="1"/>
  <c r="AO79" s="1"/>
  <c r="R79"/>
  <c r="AA79" s="1"/>
  <c r="AJ79" s="1"/>
  <c r="V79"/>
  <c r="AE79" s="1"/>
  <c r="AN79" s="1"/>
  <c r="Q79"/>
  <c r="U79"/>
  <c r="AD79" s="1"/>
  <c r="AM79" s="1"/>
  <c r="E81"/>
  <c r="G81" s="1"/>
  <c r="F81"/>
  <c r="D81"/>
  <c r="L80"/>
  <c r="P80"/>
  <c r="H80"/>
  <c r="K80"/>
  <c r="O80"/>
  <c r="J80"/>
  <c r="N80"/>
  <c r="I80"/>
  <c r="M80"/>
  <c r="A83"/>
  <c r="B82"/>
  <c r="C82" l="1"/>
  <c r="D82" s="1"/>
  <c r="AR82"/>
  <c r="C81" i="4"/>
  <c r="Y77"/>
  <c r="AH77" s="1"/>
  <c r="AQ77" s="1"/>
  <c r="Z77"/>
  <c r="AI77" s="1"/>
  <c r="E80"/>
  <c r="G80" s="1"/>
  <c r="F80"/>
  <c r="D80"/>
  <c r="M79"/>
  <c r="I79"/>
  <c r="N79"/>
  <c r="J79"/>
  <c r="P79"/>
  <c r="L79"/>
  <c r="H79"/>
  <c r="K79"/>
  <c r="O79"/>
  <c r="U78"/>
  <c r="AD78" s="1"/>
  <c r="AM78" s="1"/>
  <c r="Q78"/>
  <c r="V78"/>
  <c r="AE78" s="1"/>
  <c r="AN78" s="1"/>
  <c r="R78"/>
  <c r="AA78" s="1"/>
  <c r="AJ78" s="1"/>
  <c r="X78"/>
  <c r="AG78" s="1"/>
  <c r="AP78" s="1"/>
  <c r="T78"/>
  <c r="AC78" s="1"/>
  <c r="AL78" s="1"/>
  <c r="S78"/>
  <c r="AB78" s="1"/>
  <c r="AK78" s="1"/>
  <c r="W78"/>
  <c r="AF78" s="1"/>
  <c r="AO78" s="1"/>
  <c r="A83"/>
  <c r="B82"/>
  <c r="AR82" s="1"/>
  <c r="Z79" i="1"/>
  <c r="AI79" s="1"/>
  <c r="Y79"/>
  <c r="AH79" s="1"/>
  <c r="AQ79" s="1"/>
  <c r="F82"/>
  <c r="T80"/>
  <c r="AC80" s="1"/>
  <c r="AL80" s="1"/>
  <c r="X80"/>
  <c r="AG80" s="1"/>
  <c r="AP80" s="1"/>
  <c r="S80"/>
  <c r="AB80" s="1"/>
  <c r="AK80" s="1"/>
  <c r="W80"/>
  <c r="AF80" s="1"/>
  <c r="AO80" s="1"/>
  <c r="R80"/>
  <c r="AA80" s="1"/>
  <c r="AJ80" s="1"/>
  <c r="V80"/>
  <c r="AE80" s="1"/>
  <c r="AN80" s="1"/>
  <c r="Q80"/>
  <c r="U80"/>
  <c r="AD80" s="1"/>
  <c r="AM80" s="1"/>
  <c r="L81"/>
  <c r="P81"/>
  <c r="K81"/>
  <c r="O81"/>
  <c r="J81"/>
  <c r="N81"/>
  <c r="I81"/>
  <c r="M81"/>
  <c r="H81"/>
  <c r="B83"/>
  <c r="A84"/>
  <c r="E82" l="1"/>
  <c r="G82" s="1"/>
  <c r="C83"/>
  <c r="AR83"/>
  <c r="A84" i="4"/>
  <c r="B83"/>
  <c r="AR83" s="1"/>
  <c r="E81"/>
  <c r="G81" s="1"/>
  <c r="F81"/>
  <c r="D81"/>
  <c r="C82"/>
  <c r="Y78"/>
  <c r="AH78" s="1"/>
  <c r="AQ78" s="1"/>
  <c r="Z78"/>
  <c r="AI78" s="1"/>
  <c r="U79"/>
  <c r="AD79" s="1"/>
  <c r="AM79" s="1"/>
  <c r="Q79"/>
  <c r="V79"/>
  <c r="AE79" s="1"/>
  <c r="AN79" s="1"/>
  <c r="R79"/>
  <c r="AA79" s="1"/>
  <c r="AJ79" s="1"/>
  <c r="X79"/>
  <c r="AG79" s="1"/>
  <c r="AP79" s="1"/>
  <c r="T79"/>
  <c r="AC79" s="1"/>
  <c r="AL79" s="1"/>
  <c r="S79"/>
  <c r="AB79" s="1"/>
  <c r="AK79" s="1"/>
  <c r="W79"/>
  <c r="AF79" s="1"/>
  <c r="AO79" s="1"/>
  <c r="M80"/>
  <c r="I80"/>
  <c r="N80"/>
  <c r="J80"/>
  <c r="O80"/>
  <c r="K80"/>
  <c r="P80"/>
  <c r="L80"/>
  <c r="H80"/>
  <c r="Z80" i="1"/>
  <c r="AI80" s="1"/>
  <c r="Y80"/>
  <c r="AH80" s="1"/>
  <c r="AQ80" s="1"/>
  <c r="T81"/>
  <c r="AC81" s="1"/>
  <c r="AL81" s="1"/>
  <c r="X81"/>
  <c r="AG81" s="1"/>
  <c r="AP81" s="1"/>
  <c r="S81"/>
  <c r="AB81" s="1"/>
  <c r="AK81" s="1"/>
  <c r="W81"/>
  <c r="AF81" s="1"/>
  <c r="AO81" s="1"/>
  <c r="R81"/>
  <c r="AA81" s="1"/>
  <c r="AJ81" s="1"/>
  <c r="V81"/>
  <c r="AE81" s="1"/>
  <c r="AN81" s="1"/>
  <c r="Q81"/>
  <c r="U81"/>
  <c r="AD81" s="1"/>
  <c r="AM81" s="1"/>
  <c r="F83"/>
  <c r="D83"/>
  <c r="E83"/>
  <c r="G83" s="1"/>
  <c r="L82"/>
  <c r="P82"/>
  <c r="K82"/>
  <c r="O82"/>
  <c r="J82"/>
  <c r="N82"/>
  <c r="H82"/>
  <c r="I82"/>
  <c r="M82"/>
  <c r="A85"/>
  <c r="B84"/>
  <c r="C84" l="1"/>
  <c r="F84" s="1"/>
  <c r="AR84"/>
  <c r="U80" i="4"/>
  <c r="AD80" s="1"/>
  <c r="AM80" s="1"/>
  <c r="Q80"/>
  <c r="V80"/>
  <c r="AE80" s="1"/>
  <c r="AN80" s="1"/>
  <c r="R80"/>
  <c r="AA80" s="1"/>
  <c r="AJ80" s="1"/>
  <c r="W80"/>
  <c r="AF80" s="1"/>
  <c r="AO80" s="1"/>
  <c r="S80"/>
  <c r="AB80" s="1"/>
  <c r="AK80" s="1"/>
  <c r="X80"/>
  <c r="AG80" s="1"/>
  <c r="AP80" s="1"/>
  <c r="T80"/>
  <c r="AC80" s="1"/>
  <c r="AL80" s="1"/>
  <c r="M81"/>
  <c r="I81"/>
  <c r="N81"/>
  <c r="J81"/>
  <c r="O81"/>
  <c r="K81"/>
  <c r="P81"/>
  <c r="L81"/>
  <c r="H81"/>
  <c r="A85"/>
  <c r="B84"/>
  <c r="AR84" s="1"/>
  <c r="E82"/>
  <c r="G82" s="1"/>
  <c r="F82"/>
  <c r="D82"/>
  <c r="C83"/>
  <c r="Y79"/>
  <c r="AH79" s="1"/>
  <c r="AQ79" s="1"/>
  <c r="Z79"/>
  <c r="AI79" s="1"/>
  <c r="Z81" i="1"/>
  <c r="AI81" s="1"/>
  <c r="Y81"/>
  <c r="AH81" s="1"/>
  <c r="AQ81" s="1"/>
  <c r="E84"/>
  <c r="G84" s="1"/>
  <c r="T82"/>
  <c r="AC82" s="1"/>
  <c r="AL82" s="1"/>
  <c r="X82"/>
  <c r="AG82" s="1"/>
  <c r="AP82" s="1"/>
  <c r="S82"/>
  <c r="AB82" s="1"/>
  <c r="AK82" s="1"/>
  <c r="W82"/>
  <c r="AF82" s="1"/>
  <c r="AO82" s="1"/>
  <c r="R82"/>
  <c r="AA82" s="1"/>
  <c r="AJ82" s="1"/>
  <c r="V82"/>
  <c r="AE82" s="1"/>
  <c r="AN82" s="1"/>
  <c r="Q82"/>
  <c r="U82"/>
  <c r="AD82" s="1"/>
  <c r="AM82" s="1"/>
  <c r="L83"/>
  <c r="P83"/>
  <c r="K83"/>
  <c r="O83"/>
  <c r="H83"/>
  <c r="J83"/>
  <c r="N83"/>
  <c r="I83"/>
  <c r="M83"/>
  <c r="B85"/>
  <c r="A86"/>
  <c r="C85" l="1"/>
  <c r="F85" s="1"/>
  <c r="AR85"/>
  <c r="D84"/>
  <c r="H84" s="1"/>
  <c r="U81" i="4"/>
  <c r="AD81" s="1"/>
  <c r="AM81" s="1"/>
  <c r="Q81"/>
  <c r="V81"/>
  <c r="AE81" s="1"/>
  <c r="AN81" s="1"/>
  <c r="R81"/>
  <c r="AA81" s="1"/>
  <c r="AJ81" s="1"/>
  <c r="W81"/>
  <c r="AF81" s="1"/>
  <c r="AO81" s="1"/>
  <c r="S81"/>
  <c r="AB81" s="1"/>
  <c r="AK81" s="1"/>
  <c r="X81"/>
  <c r="AG81" s="1"/>
  <c r="AP81" s="1"/>
  <c r="T81"/>
  <c r="AC81" s="1"/>
  <c r="AL81" s="1"/>
  <c r="Y80"/>
  <c r="AH80" s="1"/>
  <c r="AQ80" s="1"/>
  <c r="Z80"/>
  <c r="AI80" s="1"/>
  <c r="M82"/>
  <c r="I82"/>
  <c r="N82"/>
  <c r="J82"/>
  <c r="O82"/>
  <c r="K82"/>
  <c r="P82"/>
  <c r="L82"/>
  <c r="H82"/>
  <c r="A86"/>
  <c r="B85"/>
  <c r="AR85" s="1"/>
  <c r="E83"/>
  <c r="G83" s="1"/>
  <c r="F83"/>
  <c r="D83"/>
  <c r="C84"/>
  <c r="Z82" i="1"/>
  <c r="AI82" s="1"/>
  <c r="Y82"/>
  <c r="AH82" s="1"/>
  <c r="AQ82" s="1"/>
  <c r="E85"/>
  <c r="G85" s="1"/>
  <c r="D85"/>
  <c r="L84"/>
  <c r="P84"/>
  <c r="J84"/>
  <c r="M84"/>
  <c r="T83"/>
  <c r="AC83" s="1"/>
  <c r="AL83" s="1"/>
  <c r="X83"/>
  <c r="AG83" s="1"/>
  <c r="AP83" s="1"/>
  <c r="S83"/>
  <c r="AB83" s="1"/>
  <c r="AK83" s="1"/>
  <c r="W83"/>
  <c r="AF83" s="1"/>
  <c r="AO83" s="1"/>
  <c r="R83"/>
  <c r="AA83" s="1"/>
  <c r="AJ83" s="1"/>
  <c r="V83"/>
  <c r="AE83" s="1"/>
  <c r="AN83" s="1"/>
  <c r="Q83"/>
  <c r="U83"/>
  <c r="AD83" s="1"/>
  <c r="AM83" s="1"/>
  <c r="A87"/>
  <c r="B86"/>
  <c r="O84" l="1"/>
  <c r="I84"/>
  <c r="K84"/>
  <c r="N84"/>
  <c r="C86"/>
  <c r="E86" s="1"/>
  <c r="G86" s="1"/>
  <c r="AR86"/>
  <c r="Y81" i="4"/>
  <c r="AH81" s="1"/>
  <c r="AQ81" s="1"/>
  <c r="Z81"/>
  <c r="AI81" s="1"/>
  <c r="E84"/>
  <c r="G84" s="1"/>
  <c r="F84"/>
  <c r="D84"/>
  <c r="C85"/>
  <c r="U82"/>
  <c r="AD82" s="1"/>
  <c r="AM82" s="1"/>
  <c r="Q82"/>
  <c r="V82"/>
  <c r="AE82" s="1"/>
  <c r="AN82" s="1"/>
  <c r="R82"/>
  <c r="AA82" s="1"/>
  <c r="AJ82" s="1"/>
  <c r="W82"/>
  <c r="AF82" s="1"/>
  <c r="AO82" s="1"/>
  <c r="S82"/>
  <c r="AB82" s="1"/>
  <c r="AK82" s="1"/>
  <c r="X82"/>
  <c r="AG82" s="1"/>
  <c r="AP82" s="1"/>
  <c r="T82"/>
  <c r="AC82" s="1"/>
  <c r="AL82" s="1"/>
  <c r="M83"/>
  <c r="I83"/>
  <c r="N83"/>
  <c r="J83"/>
  <c r="O83"/>
  <c r="K83"/>
  <c r="P83"/>
  <c r="L83"/>
  <c r="H83"/>
  <c r="A87"/>
  <c r="B86"/>
  <c r="AR86" s="1"/>
  <c r="Z83" i="1"/>
  <c r="AI83" s="1"/>
  <c r="Y83"/>
  <c r="AH83" s="1"/>
  <c r="AQ83" s="1"/>
  <c r="T84"/>
  <c r="AC84" s="1"/>
  <c r="AL84" s="1"/>
  <c r="X84"/>
  <c r="AG84" s="1"/>
  <c r="AP84" s="1"/>
  <c r="S84"/>
  <c r="AB84" s="1"/>
  <c r="AK84" s="1"/>
  <c r="W84"/>
  <c r="AF84" s="1"/>
  <c r="AO84" s="1"/>
  <c r="R84"/>
  <c r="AA84" s="1"/>
  <c r="AJ84" s="1"/>
  <c r="V84"/>
  <c r="AE84" s="1"/>
  <c r="AN84" s="1"/>
  <c r="Q84"/>
  <c r="U84"/>
  <c r="AD84" s="1"/>
  <c r="AM84" s="1"/>
  <c r="L85"/>
  <c r="P85"/>
  <c r="K85"/>
  <c r="O85"/>
  <c r="J85"/>
  <c r="I85"/>
  <c r="H85"/>
  <c r="N85"/>
  <c r="M85"/>
  <c r="B87"/>
  <c r="A88"/>
  <c r="F86" l="1"/>
  <c r="D86"/>
  <c r="C87"/>
  <c r="D87" s="1"/>
  <c r="AR87"/>
  <c r="Y82" i="4"/>
  <c r="AH82" s="1"/>
  <c r="AQ82" s="1"/>
  <c r="Z82"/>
  <c r="AI82" s="1"/>
  <c r="A88"/>
  <c r="B87"/>
  <c r="AR87" s="1"/>
  <c r="E85"/>
  <c r="G85" s="1"/>
  <c r="F85"/>
  <c r="D85"/>
  <c r="M84"/>
  <c r="I84"/>
  <c r="N84"/>
  <c r="J84"/>
  <c r="O84"/>
  <c r="K84"/>
  <c r="P84"/>
  <c r="L84"/>
  <c r="H84"/>
  <c r="C86"/>
  <c r="U83"/>
  <c r="AD83" s="1"/>
  <c r="AM83" s="1"/>
  <c r="Q83"/>
  <c r="V83"/>
  <c r="AE83" s="1"/>
  <c r="AN83" s="1"/>
  <c r="R83"/>
  <c r="AA83" s="1"/>
  <c r="AJ83" s="1"/>
  <c r="W83"/>
  <c r="AF83" s="1"/>
  <c r="AO83" s="1"/>
  <c r="S83"/>
  <c r="AB83" s="1"/>
  <c r="AK83" s="1"/>
  <c r="X83"/>
  <c r="AG83" s="1"/>
  <c r="AP83" s="1"/>
  <c r="T83"/>
  <c r="AC83" s="1"/>
  <c r="AL83" s="1"/>
  <c r="Z84" i="1"/>
  <c r="AI84" s="1"/>
  <c r="Y84"/>
  <c r="AH84" s="1"/>
  <c r="AQ84" s="1"/>
  <c r="T85"/>
  <c r="AC85" s="1"/>
  <c r="AL85" s="1"/>
  <c r="X85"/>
  <c r="AG85" s="1"/>
  <c r="AP85" s="1"/>
  <c r="S85"/>
  <c r="AB85" s="1"/>
  <c r="AK85" s="1"/>
  <c r="W85"/>
  <c r="AF85" s="1"/>
  <c r="AO85" s="1"/>
  <c r="R85"/>
  <c r="AA85" s="1"/>
  <c r="AJ85" s="1"/>
  <c r="V85"/>
  <c r="AE85" s="1"/>
  <c r="AN85" s="1"/>
  <c r="Q85"/>
  <c r="U85"/>
  <c r="AD85" s="1"/>
  <c r="AM85" s="1"/>
  <c r="L86"/>
  <c r="P86"/>
  <c r="K86"/>
  <c r="O86"/>
  <c r="J86"/>
  <c r="H86"/>
  <c r="N86"/>
  <c r="I86"/>
  <c r="M86"/>
  <c r="A89"/>
  <c r="B88"/>
  <c r="F87" l="1"/>
  <c r="E87"/>
  <c r="G87" s="1"/>
  <c r="C88"/>
  <c r="F88" s="1"/>
  <c r="AR88"/>
  <c r="E86" i="4"/>
  <c r="G86" s="1"/>
  <c r="F86"/>
  <c r="D86"/>
  <c r="M85"/>
  <c r="I85"/>
  <c r="N85"/>
  <c r="J85"/>
  <c r="O85"/>
  <c r="K85"/>
  <c r="P85"/>
  <c r="L85"/>
  <c r="H85"/>
  <c r="A89"/>
  <c r="B88"/>
  <c r="AR88" s="1"/>
  <c r="Y83"/>
  <c r="AH83" s="1"/>
  <c r="AQ83" s="1"/>
  <c r="Z83"/>
  <c r="AI83" s="1"/>
  <c r="U84"/>
  <c r="AD84" s="1"/>
  <c r="AM84" s="1"/>
  <c r="Q84"/>
  <c r="V84"/>
  <c r="AE84" s="1"/>
  <c r="AN84" s="1"/>
  <c r="R84"/>
  <c r="AA84" s="1"/>
  <c r="AJ84" s="1"/>
  <c r="W84"/>
  <c r="AF84" s="1"/>
  <c r="AO84" s="1"/>
  <c r="S84"/>
  <c r="AB84" s="1"/>
  <c r="AK84" s="1"/>
  <c r="X84"/>
  <c r="AG84" s="1"/>
  <c r="AP84" s="1"/>
  <c r="T84"/>
  <c r="AC84" s="1"/>
  <c r="AL84" s="1"/>
  <c r="C87"/>
  <c r="Z85" i="1"/>
  <c r="AI85" s="1"/>
  <c r="Y85"/>
  <c r="AH85" s="1"/>
  <c r="AQ85" s="1"/>
  <c r="E88"/>
  <c r="G88" s="1"/>
  <c r="T86"/>
  <c r="AC86" s="1"/>
  <c r="AL86" s="1"/>
  <c r="X86"/>
  <c r="AG86" s="1"/>
  <c r="AP86" s="1"/>
  <c r="S86"/>
  <c r="AB86" s="1"/>
  <c r="AK86" s="1"/>
  <c r="W86"/>
  <c r="AF86" s="1"/>
  <c r="AO86" s="1"/>
  <c r="R86"/>
  <c r="AA86" s="1"/>
  <c r="AJ86" s="1"/>
  <c r="V86"/>
  <c r="AE86" s="1"/>
  <c r="AN86" s="1"/>
  <c r="Q86"/>
  <c r="U86"/>
  <c r="AD86" s="1"/>
  <c r="AM86" s="1"/>
  <c r="L87"/>
  <c r="P87"/>
  <c r="K87"/>
  <c r="O87"/>
  <c r="H87"/>
  <c r="J87"/>
  <c r="N87"/>
  <c r="I87"/>
  <c r="M87"/>
  <c r="B89"/>
  <c r="A90"/>
  <c r="D88" l="1"/>
  <c r="P88" s="1"/>
  <c r="C89"/>
  <c r="D89" s="1"/>
  <c r="AR89"/>
  <c r="E87" i="4"/>
  <c r="G87" s="1"/>
  <c r="F87"/>
  <c r="D87"/>
  <c r="A90"/>
  <c r="B89"/>
  <c r="AR89" s="1"/>
  <c r="Y84"/>
  <c r="AH84" s="1"/>
  <c r="AQ84" s="1"/>
  <c r="Z84"/>
  <c r="AI84" s="1"/>
  <c r="C88"/>
  <c r="M86"/>
  <c r="I86"/>
  <c r="N86"/>
  <c r="J86"/>
  <c r="O86"/>
  <c r="K86"/>
  <c r="P86"/>
  <c r="L86"/>
  <c r="H86"/>
  <c r="U85"/>
  <c r="AD85" s="1"/>
  <c r="AM85" s="1"/>
  <c r="Q85"/>
  <c r="V85"/>
  <c r="AE85" s="1"/>
  <c r="AN85" s="1"/>
  <c r="R85"/>
  <c r="AA85" s="1"/>
  <c r="AJ85" s="1"/>
  <c r="W85"/>
  <c r="AF85" s="1"/>
  <c r="AO85" s="1"/>
  <c r="S85"/>
  <c r="AB85" s="1"/>
  <c r="AK85" s="1"/>
  <c r="X85"/>
  <c r="AG85" s="1"/>
  <c r="AP85" s="1"/>
  <c r="T85"/>
  <c r="AC85" s="1"/>
  <c r="AL85" s="1"/>
  <c r="Z86" i="1"/>
  <c r="AI86" s="1"/>
  <c r="Y86"/>
  <c r="AH86" s="1"/>
  <c r="AQ86" s="1"/>
  <c r="L88"/>
  <c r="H88"/>
  <c r="K88"/>
  <c r="O88"/>
  <c r="I88"/>
  <c r="N88"/>
  <c r="M88"/>
  <c r="T87"/>
  <c r="AC87" s="1"/>
  <c r="AL87" s="1"/>
  <c r="X87"/>
  <c r="AG87" s="1"/>
  <c r="AP87" s="1"/>
  <c r="S87"/>
  <c r="AB87" s="1"/>
  <c r="AK87" s="1"/>
  <c r="W87"/>
  <c r="AF87" s="1"/>
  <c r="AO87" s="1"/>
  <c r="R87"/>
  <c r="AA87" s="1"/>
  <c r="AJ87" s="1"/>
  <c r="V87"/>
  <c r="AE87" s="1"/>
  <c r="AN87" s="1"/>
  <c r="Q87"/>
  <c r="U87"/>
  <c r="AD87" s="1"/>
  <c r="AM87" s="1"/>
  <c r="A91"/>
  <c r="B90"/>
  <c r="J88" l="1"/>
  <c r="E89"/>
  <c r="G89" s="1"/>
  <c r="F89"/>
  <c r="C90"/>
  <c r="E90" s="1"/>
  <c r="G90" s="1"/>
  <c r="AR90"/>
  <c r="C89" i="4"/>
  <c r="M87"/>
  <c r="I87"/>
  <c r="N87"/>
  <c r="J87"/>
  <c r="O87"/>
  <c r="K87"/>
  <c r="P87"/>
  <c r="L87"/>
  <c r="H87"/>
  <c r="U86"/>
  <c r="AD86" s="1"/>
  <c r="AM86" s="1"/>
  <c r="Q86"/>
  <c r="V86"/>
  <c r="AE86" s="1"/>
  <c r="AN86" s="1"/>
  <c r="R86"/>
  <c r="AA86" s="1"/>
  <c r="AJ86" s="1"/>
  <c r="W86"/>
  <c r="AF86" s="1"/>
  <c r="AO86" s="1"/>
  <c r="S86"/>
  <c r="AB86" s="1"/>
  <c r="AK86" s="1"/>
  <c r="X86"/>
  <c r="AG86" s="1"/>
  <c r="AP86" s="1"/>
  <c r="T86"/>
  <c r="AC86" s="1"/>
  <c r="AL86" s="1"/>
  <c r="Y85"/>
  <c r="AH85" s="1"/>
  <c r="AQ85" s="1"/>
  <c r="Z85"/>
  <c r="AI85" s="1"/>
  <c r="E88"/>
  <c r="G88" s="1"/>
  <c r="F88"/>
  <c r="D88"/>
  <c r="A91"/>
  <c r="B90"/>
  <c r="AR90" s="1"/>
  <c r="Z87" i="1"/>
  <c r="AI87" s="1"/>
  <c r="Y87"/>
  <c r="AH87" s="1"/>
  <c r="AQ87" s="1"/>
  <c r="D90"/>
  <c r="T88"/>
  <c r="AC88" s="1"/>
  <c r="AL88" s="1"/>
  <c r="X88"/>
  <c r="AG88" s="1"/>
  <c r="AP88" s="1"/>
  <c r="S88"/>
  <c r="AB88" s="1"/>
  <c r="AK88" s="1"/>
  <c r="W88"/>
  <c r="AF88" s="1"/>
  <c r="AO88" s="1"/>
  <c r="R88"/>
  <c r="AA88" s="1"/>
  <c r="AJ88" s="1"/>
  <c r="V88"/>
  <c r="AE88" s="1"/>
  <c r="AN88" s="1"/>
  <c r="Q88"/>
  <c r="U88"/>
  <c r="AD88" s="1"/>
  <c r="AM88" s="1"/>
  <c r="L89"/>
  <c r="P89"/>
  <c r="K89"/>
  <c r="O89"/>
  <c r="J89"/>
  <c r="N89"/>
  <c r="I89"/>
  <c r="M89"/>
  <c r="H89"/>
  <c r="B91"/>
  <c r="A92"/>
  <c r="F90" l="1"/>
  <c r="P90" s="1"/>
  <c r="C91"/>
  <c r="F91" s="1"/>
  <c r="AR91"/>
  <c r="M88" i="4"/>
  <c r="I88"/>
  <c r="N88"/>
  <c r="J88"/>
  <c r="O88"/>
  <c r="K88"/>
  <c r="P88"/>
  <c r="L88"/>
  <c r="H88"/>
  <c r="A92"/>
  <c r="B91"/>
  <c r="AR91" s="1"/>
  <c r="Y86"/>
  <c r="AH86" s="1"/>
  <c r="AQ86" s="1"/>
  <c r="Z86"/>
  <c r="AI86" s="1"/>
  <c r="E89"/>
  <c r="G89" s="1"/>
  <c r="F89"/>
  <c r="D89"/>
  <c r="C90"/>
  <c r="U87"/>
  <c r="AD87" s="1"/>
  <c r="AM87" s="1"/>
  <c r="Q87"/>
  <c r="V87"/>
  <c r="AE87" s="1"/>
  <c r="AN87" s="1"/>
  <c r="R87"/>
  <c r="AA87" s="1"/>
  <c r="AJ87" s="1"/>
  <c r="W87"/>
  <c r="AF87" s="1"/>
  <c r="AO87" s="1"/>
  <c r="S87"/>
  <c r="AB87" s="1"/>
  <c r="AK87" s="1"/>
  <c r="X87"/>
  <c r="AG87" s="1"/>
  <c r="AP87" s="1"/>
  <c r="T87"/>
  <c r="AC87" s="1"/>
  <c r="AL87" s="1"/>
  <c r="Z88" i="1"/>
  <c r="AI88" s="1"/>
  <c r="Y88"/>
  <c r="AH88" s="1"/>
  <c r="AQ88" s="1"/>
  <c r="E91"/>
  <c r="G91" s="1"/>
  <c r="L90"/>
  <c r="K90"/>
  <c r="O90"/>
  <c r="J90"/>
  <c r="N90"/>
  <c r="I90"/>
  <c r="H90"/>
  <c r="M90"/>
  <c r="T89"/>
  <c r="AC89" s="1"/>
  <c r="AL89" s="1"/>
  <c r="X89"/>
  <c r="AG89" s="1"/>
  <c r="AP89" s="1"/>
  <c r="S89"/>
  <c r="AB89" s="1"/>
  <c r="AK89" s="1"/>
  <c r="W89"/>
  <c r="AF89" s="1"/>
  <c r="AO89" s="1"/>
  <c r="R89"/>
  <c r="AA89" s="1"/>
  <c r="AJ89" s="1"/>
  <c r="V89"/>
  <c r="AE89" s="1"/>
  <c r="AN89" s="1"/>
  <c r="Q89"/>
  <c r="U89"/>
  <c r="AD89" s="1"/>
  <c r="AM89" s="1"/>
  <c r="A93"/>
  <c r="B92"/>
  <c r="D91" l="1"/>
  <c r="L91" s="1"/>
  <c r="C92"/>
  <c r="AR92"/>
  <c r="E90" i="4"/>
  <c r="G90" s="1"/>
  <c r="F90"/>
  <c r="D90"/>
  <c r="U88"/>
  <c r="AD88" s="1"/>
  <c r="AM88" s="1"/>
  <c r="Q88"/>
  <c r="V88"/>
  <c r="AE88" s="1"/>
  <c r="AN88" s="1"/>
  <c r="R88"/>
  <c r="AA88" s="1"/>
  <c r="AJ88" s="1"/>
  <c r="W88"/>
  <c r="AF88" s="1"/>
  <c r="AO88" s="1"/>
  <c r="S88"/>
  <c r="AB88" s="1"/>
  <c r="AK88" s="1"/>
  <c r="X88"/>
  <c r="AG88" s="1"/>
  <c r="AP88" s="1"/>
  <c r="T88"/>
  <c r="AC88" s="1"/>
  <c r="AL88" s="1"/>
  <c r="A93"/>
  <c r="B92"/>
  <c r="AR92" s="1"/>
  <c r="C91"/>
  <c r="Y87"/>
  <c r="AH87" s="1"/>
  <c r="AQ87" s="1"/>
  <c r="Z87"/>
  <c r="AI87" s="1"/>
  <c r="M89"/>
  <c r="I89"/>
  <c r="N89"/>
  <c r="J89"/>
  <c r="O89"/>
  <c r="K89"/>
  <c r="P89"/>
  <c r="L89"/>
  <c r="H89"/>
  <c r="Z89" i="1"/>
  <c r="AI89" s="1"/>
  <c r="Y89"/>
  <c r="AH89" s="1"/>
  <c r="AQ89" s="1"/>
  <c r="O91"/>
  <c r="J91"/>
  <c r="I91"/>
  <c r="D92"/>
  <c r="F92"/>
  <c r="E92"/>
  <c r="G92" s="1"/>
  <c r="T90"/>
  <c r="AC90" s="1"/>
  <c r="AL90" s="1"/>
  <c r="X90"/>
  <c r="AG90" s="1"/>
  <c r="AP90" s="1"/>
  <c r="S90"/>
  <c r="AB90" s="1"/>
  <c r="AK90" s="1"/>
  <c r="W90"/>
  <c r="AF90" s="1"/>
  <c r="AO90" s="1"/>
  <c r="R90"/>
  <c r="AA90" s="1"/>
  <c r="AJ90" s="1"/>
  <c r="V90"/>
  <c r="AE90" s="1"/>
  <c r="AN90" s="1"/>
  <c r="Q90"/>
  <c r="U90"/>
  <c r="AD90" s="1"/>
  <c r="AM90" s="1"/>
  <c r="B93"/>
  <c r="A94"/>
  <c r="N91" l="1"/>
  <c r="P91"/>
  <c r="K91"/>
  <c r="M91"/>
  <c r="H91"/>
  <c r="T91" s="1"/>
  <c r="AC91" s="1"/>
  <c r="AL91" s="1"/>
  <c r="C93"/>
  <c r="AR93"/>
  <c r="C92" i="4"/>
  <c r="Y88"/>
  <c r="AH88" s="1"/>
  <c r="AQ88" s="1"/>
  <c r="Z88"/>
  <c r="AI88" s="1"/>
  <c r="E91"/>
  <c r="G91" s="1"/>
  <c r="F91"/>
  <c r="D91"/>
  <c r="U89"/>
  <c r="AD89" s="1"/>
  <c r="AM89" s="1"/>
  <c r="Q89"/>
  <c r="V89"/>
  <c r="AE89" s="1"/>
  <c r="AN89" s="1"/>
  <c r="R89"/>
  <c r="AA89" s="1"/>
  <c r="AJ89" s="1"/>
  <c r="W89"/>
  <c r="AF89" s="1"/>
  <c r="AO89" s="1"/>
  <c r="S89"/>
  <c r="AB89" s="1"/>
  <c r="AK89" s="1"/>
  <c r="X89"/>
  <c r="AG89" s="1"/>
  <c r="AP89" s="1"/>
  <c r="T89"/>
  <c r="AC89" s="1"/>
  <c r="AL89" s="1"/>
  <c r="M90"/>
  <c r="I90"/>
  <c r="N90"/>
  <c r="J90"/>
  <c r="O90"/>
  <c r="P90"/>
  <c r="H90"/>
  <c r="K90"/>
  <c r="L90"/>
  <c r="A94"/>
  <c r="B93"/>
  <c r="AR93" s="1"/>
  <c r="Z90" i="1"/>
  <c r="AI90" s="1"/>
  <c r="Y90"/>
  <c r="AH90" s="1"/>
  <c r="AQ90" s="1"/>
  <c r="W91"/>
  <c r="AF91" s="1"/>
  <c r="AO91" s="1"/>
  <c r="V91"/>
  <c r="AE91" s="1"/>
  <c r="AN91" s="1"/>
  <c r="E93"/>
  <c r="G93" s="1"/>
  <c r="D93"/>
  <c r="F93"/>
  <c r="L92"/>
  <c r="P92"/>
  <c r="H92"/>
  <c r="K92"/>
  <c r="O92"/>
  <c r="J92"/>
  <c r="I92"/>
  <c r="N92"/>
  <c r="M92"/>
  <c r="A95"/>
  <c r="B94"/>
  <c r="Q91" l="1"/>
  <c r="X91"/>
  <c r="AG91" s="1"/>
  <c r="AP91" s="1"/>
  <c r="U91"/>
  <c r="AD91" s="1"/>
  <c r="AM91" s="1"/>
  <c r="S91"/>
  <c r="AB91" s="1"/>
  <c r="AK91" s="1"/>
  <c r="R91"/>
  <c r="AA91" s="1"/>
  <c r="AJ91" s="1"/>
  <c r="C94"/>
  <c r="E94" s="1"/>
  <c r="G94" s="1"/>
  <c r="AR94"/>
  <c r="Y89" i="4"/>
  <c r="AH89" s="1"/>
  <c r="AQ89" s="1"/>
  <c r="Z89"/>
  <c r="AI89" s="1"/>
  <c r="E92"/>
  <c r="G92" s="1"/>
  <c r="F92"/>
  <c r="D92"/>
  <c r="A95"/>
  <c r="B94"/>
  <c r="AR94" s="1"/>
  <c r="C93"/>
  <c r="U90"/>
  <c r="AD90" s="1"/>
  <c r="AM90" s="1"/>
  <c r="Q90"/>
  <c r="V90"/>
  <c r="AE90" s="1"/>
  <c r="AN90" s="1"/>
  <c r="R90"/>
  <c r="AA90" s="1"/>
  <c r="AJ90" s="1"/>
  <c r="W90"/>
  <c r="AF90" s="1"/>
  <c r="AO90" s="1"/>
  <c r="X90"/>
  <c r="AG90" s="1"/>
  <c r="AP90" s="1"/>
  <c r="S90"/>
  <c r="AB90" s="1"/>
  <c r="AK90" s="1"/>
  <c r="T90"/>
  <c r="AC90" s="1"/>
  <c r="AL90" s="1"/>
  <c r="M91"/>
  <c r="I91"/>
  <c r="N91"/>
  <c r="J91"/>
  <c r="K91"/>
  <c r="L91"/>
  <c r="O91"/>
  <c r="P91"/>
  <c r="H91"/>
  <c r="Z91" i="1"/>
  <c r="AI91" s="1"/>
  <c r="D94"/>
  <c r="T92"/>
  <c r="AC92" s="1"/>
  <c r="AL92" s="1"/>
  <c r="X92"/>
  <c r="AG92" s="1"/>
  <c r="AP92" s="1"/>
  <c r="S92"/>
  <c r="AB92" s="1"/>
  <c r="AK92" s="1"/>
  <c r="W92"/>
  <c r="AF92" s="1"/>
  <c r="AO92" s="1"/>
  <c r="R92"/>
  <c r="AA92" s="1"/>
  <c r="AJ92" s="1"/>
  <c r="V92"/>
  <c r="AE92" s="1"/>
  <c r="AN92" s="1"/>
  <c r="Q92"/>
  <c r="U92"/>
  <c r="AD92" s="1"/>
  <c r="AM92" s="1"/>
  <c r="L93"/>
  <c r="P93"/>
  <c r="K93"/>
  <c r="O93"/>
  <c r="J93"/>
  <c r="N93"/>
  <c r="I93"/>
  <c r="H93"/>
  <c r="M93"/>
  <c r="B95"/>
  <c r="A96"/>
  <c r="Y91" l="1"/>
  <c r="AH91" s="1"/>
  <c r="AQ91" s="1"/>
  <c r="F94"/>
  <c r="K94" s="1"/>
  <c r="C95"/>
  <c r="E95" s="1"/>
  <c r="G95" s="1"/>
  <c r="AR95"/>
  <c r="M92" i="4"/>
  <c r="I92"/>
  <c r="N92"/>
  <c r="J92"/>
  <c r="O92"/>
  <c r="P92"/>
  <c r="H92"/>
  <c r="K92"/>
  <c r="L92"/>
  <c r="U91"/>
  <c r="AD91" s="1"/>
  <c r="AM91" s="1"/>
  <c r="Q91"/>
  <c r="V91"/>
  <c r="AE91" s="1"/>
  <c r="AN91" s="1"/>
  <c r="R91"/>
  <c r="AA91" s="1"/>
  <c r="AJ91" s="1"/>
  <c r="S91"/>
  <c r="AB91" s="1"/>
  <c r="AK91" s="1"/>
  <c r="T91"/>
  <c r="AC91" s="1"/>
  <c r="AL91" s="1"/>
  <c r="W91"/>
  <c r="AF91" s="1"/>
  <c r="AO91" s="1"/>
  <c r="X91"/>
  <c r="AG91" s="1"/>
  <c r="AP91" s="1"/>
  <c r="A96"/>
  <c r="B95"/>
  <c r="AR95" s="1"/>
  <c r="Y90"/>
  <c r="AH90" s="1"/>
  <c r="AQ90" s="1"/>
  <c r="Z90"/>
  <c r="AI90" s="1"/>
  <c r="C94"/>
  <c r="E93"/>
  <c r="G93" s="1"/>
  <c r="F93"/>
  <c r="D93"/>
  <c r="Z92" i="1"/>
  <c r="AI92" s="1"/>
  <c r="Y92"/>
  <c r="AH92" s="1"/>
  <c r="AQ92" s="1"/>
  <c r="D95"/>
  <c r="T93"/>
  <c r="AC93" s="1"/>
  <c r="AL93" s="1"/>
  <c r="X93"/>
  <c r="AG93" s="1"/>
  <c r="AP93" s="1"/>
  <c r="S93"/>
  <c r="AB93" s="1"/>
  <c r="AK93" s="1"/>
  <c r="W93"/>
  <c r="AF93" s="1"/>
  <c r="AO93" s="1"/>
  <c r="R93"/>
  <c r="AA93" s="1"/>
  <c r="AJ93" s="1"/>
  <c r="V93"/>
  <c r="AE93" s="1"/>
  <c r="AN93" s="1"/>
  <c r="Q93"/>
  <c r="U93"/>
  <c r="AD93" s="1"/>
  <c r="AM93" s="1"/>
  <c r="L94"/>
  <c r="J94"/>
  <c r="M94"/>
  <c r="A97"/>
  <c r="B96"/>
  <c r="N94" l="1"/>
  <c r="O94"/>
  <c r="P94"/>
  <c r="H94"/>
  <c r="I94"/>
  <c r="F95"/>
  <c r="C96"/>
  <c r="AR96"/>
  <c r="M93" i="4"/>
  <c r="I93"/>
  <c r="N93"/>
  <c r="J93"/>
  <c r="K93"/>
  <c r="L93"/>
  <c r="O93"/>
  <c r="P93"/>
  <c r="H93"/>
  <c r="E94"/>
  <c r="G94" s="1"/>
  <c r="F94"/>
  <c r="D94"/>
  <c r="A97"/>
  <c r="B96"/>
  <c r="AR96" s="1"/>
  <c r="C95"/>
  <c r="Y91"/>
  <c r="AH91" s="1"/>
  <c r="AQ91" s="1"/>
  <c r="Z91"/>
  <c r="AI91" s="1"/>
  <c r="U92"/>
  <c r="AD92" s="1"/>
  <c r="AM92" s="1"/>
  <c r="Q92"/>
  <c r="V92"/>
  <c r="AE92" s="1"/>
  <c r="AN92" s="1"/>
  <c r="R92"/>
  <c r="AA92" s="1"/>
  <c r="AJ92" s="1"/>
  <c r="W92"/>
  <c r="AF92" s="1"/>
  <c r="AO92" s="1"/>
  <c r="X92"/>
  <c r="AG92" s="1"/>
  <c r="AP92" s="1"/>
  <c r="S92"/>
  <c r="AB92" s="1"/>
  <c r="AK92" s="1"/>
  <c r="T92"/>
  <c r="AC92" s="1"/>
  <c r="AL92" s="1"/>
  <c r="Z93" i="1"/>
  <c r="AI93" s="1"/>
  <c r="Y93"/>
  <c r="AH93" s="1"/>
  <c r="AQ93" s="1"/>
  <c r="T94"/>
  <c r="AC94" s="1"/>
  <c r="AL94" s="1"/>
  <c r="X94"/>
  <c r="AG94" s="1"/>
  <c r="AP94" s="1"/>
  <c r="S94"/>
  <c r="AB94" s="1"/>
  <c r="AK94" s="1"/>
  <c r="W94"/>
  <c r="AF94" s="1"/>
  <c r="AO94" s="1"/>
  <c r="R94"/>
  <c r="AA94" s="1"/>
  <c r="AJ94" s="1"/>
  <c r="V94"/>
  <c r="AE94" s="1"/>
  <c r="AN94" s="1"/>
  <c r="Q94"/>
  <c r="U94"/>
  <c r="AD94" s="1"/>
  <c r="AM94" s="1"/>
  <c r="L95"/>
  <c r="P95"/>
  <c r="K95"/>
  <c r="O95"/>
  <c r="H95"/>
  <c r="J95"/>
  <c r="I95"/>
  <c r="N95"/>
  <c r="M95"/>
  <c r="D96"/>
  <c r="E96"/>
  <c r="G96" s="1"/>
  <c r="F96"/>
  <c r="B97"/>
  <c r="A98"/>
  <c r="C97" l="1"/>
  <c r="AR97"/>
  <c r="A98" i="4"/>
  <c r="B97"/>
  <c r="AR97" s="1"/>
  <c r="U93"/>
  <c r="AD93" s="1"/>
  <c r="AM93" s="1"/>
  <c r="Q93"/>
  <c r="V93"/>
  <c r="AE93" s="1"/>
  <c r="AN93" s="1"/>
  <c r="R93"/>
  <c r="AA93" s="1"/>
  <c r="AJ93" s="1"/>
  <c r="S93"/>
  <c r="AB93" s="1"/>
  <c r="AK93" s="1"/>
  <c r="T93"/>
  <c r="AC93" s="1"/>
  <c r="AL93" s="1"/>
  <c r="W93"/>
  <c r="AF93" s="1"/>
  <c r="AO93" s="1"/>
  <c r="X93"/>
  <c r="AG93" s="1"/>
  <c r="AP93" s="1"/>
  <c r="C96"/>
  <c r="E95"/>
  <c r="G95" s="1"/>
  <c r="F95"/>
  <c r="D95"/>
  <c r="Y92"/>
  <c r="AH92" s="1"/>
  <c r="AQ92" s="1"/>
  <c r="Z92"/>
  <c r="AI92" s="1"/>
  <c r="M94"/>
  <c r="I94"/>
  <c r="N94"/>
  <c r="J94"/>
  <c r="O94"/>
  <c r="P94"/>
  <c r="H94"/>
  <c r="K94"/>
  <c r="L94"/>
  <c r="Z94" i="1"/>
  <c r="AI94" s="1"/>
  <c r="Y94"/>
  <c r="AH94" s="1"/>
  <c r="AQ94" s="1"/>
  <c r="T95"/>
  <c r="AC95" s="1"/>
  <c r="AL95" s="1"/>
  <c r="X95"/>
  <c r="AG95" s="1"/>
  <c r="AP95" s="1"/>
  <c r="S95"/>
  <c r="AB95" s="1"/>
  <c r="AK95" s="1"/>
  <c r="W95"/>
  <c r="AF95" s="1"/>
  <c r="AO95" s="1"/>
  <c r="R95"/>
  <c r="AA95" s="1"/>
  <c r="AJ95" s="1"/>
  <c r="V95"/>
  <c r="AE95" s="1"/>
  <c r="AN95" s="1"/>
  <c r="Q95"/>
  <c r="U95"/>
  <c r="AD95" s="1"/>
  <c r="AM95" s="1"/>
  <c r="E97"/>
  <c r="G97" s="1"/>
  <c r="F97"/>
  <c r="D97"/>
  <c r="L96"/>
  <c r="P96"/>
  <c r="H96"/>
  <c r="K96"/>
  <c r="O96"/>
  <c r="J96"/>
  <c r="N96"/>
  <c r="I96"/>
  <c r="M96"/>
  <c r="A99"/>
  <c r="B98"/>
  <c r="C98" l="1"/>
  <c r="D98" s="1"/>
  <c r="AR98"/>
  <c r="A99" i="4"/>
  <c r="B98"/>
  <c r="AR98" s="1"/>
  <c r="U94"/>
  <c r="AD94" s="1"/>
  <c r="AM94" s="1"/>
  <c r="Q94"/>
  <c r="V94"/>
  <c r="AE94" s="1"/>
  <c r="AN94" s="1"/>
  <c r="R94"/>
  <c r="AA94" s="1"/>
  <c r="AJ94" s="1"/>
  <c r="W94"/>
  <c r="AF94" s="1"/>
  <c r="AO94" s="1"/>
  <c r="X94"/>
  <c r="AG94" s="1"/>
  <c r="AP94" s="1"/>
  <c r="S94"/>
  <c r="AB94" s="1"/>
  <c r="AK94" s="1"/>
  <c r="T94"/>
  <c r="AC94" s="1"/>
  <c r="AL94" s="1"/>
  <c r="C97"/>
  <c r="M95"/>
  <c r="I95"/>
  <c r="N95"/>
  <c r="J95"/>
  <c r="K95"/>
  <c r="L95"/>
  <c r="O95"/>
  <c r="P95"/>
  <c r="H95"/>
  <c r="E96"/>
  <c r="G96" s="1"/>
  <c r="F96"/>
  <c r="D96"/>
  <c r="Y93"/>
  <c r="AH93" s="1"/>
  <c r="AQ93" s="1"/>
  <c r="Z93"/>
  <c r="AI93" s="1"/>
  <c r="Z95" i="1"/>
  <c r="AI95" s="1"/>
  <c r="Y95"/>
  <c r="AH95" s="1"/>
  <c r="AQ95" s="1"/>
  <c r="T96"/>
  <c r="AC96" s="1"/>
  <c r="AL96" s="1"/>
  <c r="X96"/>
  <c r="AG96" s="1"/>
  <c r="AP96" s="1"/>
  <c r="S96"/>
  <c r="AB96" s="1"/>
  <c r="AK96" s="1"/>
  <c r="W96"/>
  <c r="AF96" s="1"/>
  <c r="AO96" s="1"/>
  <c r="R96"/>
  <c r="AA96" s="1"/>
  <c r="AJ96" s="1"/>
  <c r="V96"/>
  <c r="AE96" s="1"/>
  <c r="AN96" s="1"/>
  <c r="Q96"/>
  <c r="U96"/>
  <c r="AD96" s="1"/>
  <c r="AM96" s="1"/>
  <c r="L97"/>
  <c r="P97"/>
  <c r="K97"/>
  <c r="O97"/>
  <c r="J97"/>
  <c r="I97"/>
  <c r="N97"/>
  <c r="M97"/>
  <c r="H97"/>
  <c r="B99"/>
  <c r="A100"/>
  <c r="E98" l="1"/>
  <c r="G98" s="1"/>
  <c r="F98"/>
  <c r="C99"/>
  <c r="E99" s="1"/>
  <c r="G99" s="1"/>
  <c r="AR99"/>
  <c r="U95" i="4"/>
  <c r="AD95" s="1"/>
  <c r="AM95" s="1"/>
  <c r="Q95"/>
  <c r="V95"/>
  <c r="AE95" s="1"/>
  <c r="AN95" s="1"/>
  <c r="R95"/>
  <c r="AA95" s="1"/>
  <c r="AJ95" s="1"/>
  <c r="S95"/>
  <c r="AB95" s="1"/>
  <c r="AK95" s="1"/>
  <c r="T95"/>
  <c r="AC95" s="1"/>
  <c r="AL95" s="1"/>
  <c r="W95"/>
  <c r="AF95" s="1"/>
  <c r="AO95" s="1"/>
  <c r="X95"/>
  <c r="AG95" s="1"/>
  <c r="AP95" s="1"/>
  <c r="A100"/>
  <c r="B99"/>
  <c r="AR99" s="1"/>
  <c r="C98"/>
  <c r="M96"/>
  <c r="I96"/>
  <c r="N96"/>
  <c r="J96"/>
  <c r="O96"/>
  <c r="P96"/>
  <c r="H96"/>
  <c r="K96"/>
  <c r="L96"/>
  <c r="E97"/>
  <c r="G97" s="1"/>
  <c r="F97"/>
  <c r="D97"/>
  <c r="Y94"/>
  <c r="AH94" s="1"/>
  <c r="AQ94" s="1"/>
  <c r="Z94"/>
  <c r="AI94" s="1"/>
  <c r="Z96" i="1"/>
  <c r="AI96" s="1"/>
  <c r="Y96"/>
  <c r="AH96" s="1"/>
  <c r="AQ96" s="1"/>
  <c r="L98"/>
  <c r="H98"/>
  <c r="T97"/>
  <c r="AC97" s="1"/>
  <c r="AL97" s="1"/>
  <c r="X97"/>
  <c r="AG97" s="1"/>
  <c r="AP97" s="1"/>
  <c r="S97"/>
  <c r="AB97" s="1"/>
  <c r="AK97" s="1"/>
  <c r="W97"/>
  <c r="AF97" s="1"/>
  <c r="AO97" s="1"/>
  <c r="R97"/>
  <c r="AA97" s="1"/>
  <c r="AJ97" s="1"/>
  <c r="V97"/>
  <c r="AE97" s="1"/>
  <c r="AN97" s="1"/>
  <c r="Q97"/>
  <c r="U97"/>
  <c r="AD97" s="1"/>
  <c r="AM97" s="1"/>
  <c r="A101"/>
  <c r="B100"/>
  <c r="P98" l="1"/>
  <c r="X98" s="1"/>
  <c r="AG98" s="1"/>
  <c r="AP98" s="1"/>
  <c r="M98"/>
  <c r="O98"/>
  <c r="W98" s="1"/>
  <c r="AF98" s="1"/>
  <c r="AO98" s="1"/>
  <c r="I98"/>
  <c r="K98"/>
  <c r="S98" s="1"/>
  <c r="AB98" s="1"/>
  <c r="AK98" s="1"/>
  <c r="N98"/>
  <c r="V98" s="1"/>
  <c r="AE98" s="1"/>
  <c r="AN98" s="1"/>
  <c r="F99"/>
  <c r="J98"/>
  <c r="R98" s="1"/>
  <c r="AA98" s="1"/>
  <c r="AJ98" s="1"/>
  <c r="D99"/>
  <c r="L99" s="1"/>
  <c r="C100"/>
  <c r="F100" s="1"/>
  <c r="AR100"/>
  <c r="A101" i="4"/>
  <c r="B100"/>
  <c r="AR100" s="1"/>
  <c r="C99"/>
  <c r="Y95"/>
  <c r="AH95" s="1"/>
  <c r="AQ95" s="1"/>
  <c r="Z95"/>
  <c r="AI95" s="1"/>
  <c r="U96"/>
  <c r="AD96" s="1"/>
  <c r="AM96" s="1"/>
  <c r="Q96"/>
  <c r="V96"/>
  <c r="AE96" s="1"/>
  <c r="AN96" s="1"/>
  <c r="R96"/>
  <c r="AA96" s="1"/>
  <c r="AJ96" s="1"/>
  <c r="W96"/>
  <c r="AF96" s="1"/>
  <c r="AO96" s="1"/>
  <c r="X96"/>
  <c r="AG96" s="1"/>
  <c r="AP96" s="1"/>
  <c r="S96"/>
  <c r="AB96" s="1"/>
  <c r="AK96" s="1"/>
  <c r="T96"/>
  <c r="AC96" s="1"/>
  <c r="AL96" s="1"/>
  <c r="E98"/>
  <c r="G98" s="1"/>
  <c r="F98"/>
  <c r="D98"/>
  <c r="M97"/>
  <c r="I97"/>
  <c r="N97"/>
  <c r="J97"/>
  <c r="K97"/>
  <c r="L97"/>
  <c r="O97"/>
  <c r="P97"/>
  <c r="H97"/>
  <c r="Z97" i="1"/>
  <c r="AI97" s="1"/>
  <c r="Y97"/>
  <c r="AH97" s="1"/>
  <c r="AQ97" s="1"/>
  <c r="T98"/>
  <c r="AC98" s="1"/>
  <c r="AL98" s="1"/>
  <c r="Q98"/>
  <c r="U98"/>
  <c r="AD98" s="1"/>
  <c r="AM98" s="1"/>
  <c r="P99"/>
  <c r="J99"/>
  <c r="B101"/>
  <c r="A102"/>
  <c r="I99" l="1"/>
  <c r="K99"/>
  <c r="N99"/>
  <c r="O99"/>
  <c r="D100"/>
  <c r="H100" s="1"/>
  <c r="M99"/>
  <c r="H99"/>
  <c r="X99" s="1"/>
  <c r="AG99" s="1"/>
  <c r="AP99" s="1"/>
  <c r="E100"/>
  <c r="G100" s="1"/>
  <c r="C101"/>
  <c r="F101" s="1"/>
  <c r="AR101"/>
  <c r="M98" i="4"/>
  <c r="I98"/>
  <c r="N98"/>
  <c r="J98"/>
  <c r="O98"/>
  <c r="P98"/>
  <c r="H98"/>
  <c r="K98"/>
  <c r="L98"/>
  <c r="A102"/>
  <c r="B101"/>
  <c r="AR101" s="1"/>
  <c r="U97"/>
  <c r="AD97" s="1"/>
  <c r="AM97" s="1"/>
  <c r="Q97"/>
  <c r="V97"/>
  <c r="AE97" s="1"/>
  <c r="AN97" s="1"/>
  <c r="R97"/>
  <c r="AA97" s="1"/>
  <c r="AJ97" s="1"/>
  <c r="S97"/>
  <c r="AB97" s="1"/>
  <c r="AK97" s="1"/>
  <c r="T97"/>
  <c r="AC97" s="1"/>
  <c r="AL97" s="1"/>
  <c r="W97"/>
  <c r="AF97" s="1"/>
  <c r="AO97" s="1"/>
  <c r="X97"/>
  <c r="AG97" s="1"/>
  <c r="AP97" s="1"/>
  <c r="C100"/>
  <c r="Y96"/>
  <c r="AH96" s="1"/>
  <c r="AQ96" s="1"/>
  <c r="Z96"/>
  <c r="AI96" s="1"/>
  <c r="E99"/>
  <c r="G99" s="1"/>
  <c r="F99"/>
  <c r="D99"/>
  <c r="Z98" i="1"/>
  <c r="AI98" s="1"/>
  <c r="Y98"/>
  <c r="AH98" s="1"/>
  <c r="AQ98" s="1"/>
  <c r="K100"/>
  <c r="I100"/>
  <c r="S99"/>
  <c r="AB99" s="1"/>
  <c r="AK99" s="1"/>
  <c r="W99"/>
  <c r="AF99" s="1"/>
  <c r="AO99" s="1"/>
  <c r="R99"/>
  <c r="AA99" s="1"/>
  <c r="AJ99" s="1"/>
  <c r="V99"/>
  <c r="AE99" s="1"/>
  <c r="AN99" s="1"/>
  <c r="A103"/>
  <c r="B102"/>
  <c r="M100" l="1"/>
  <c r="U100" s="1"/>
  <c r="AD100" s="1"/>
  <c r="AM100" s="1"/>
  <c r="O100"/>
  <c r="W100" s="1"/>
  <c r="AF100" s="1"/>
  <c r="AO100" s="1"/>
  <c r="L100"/>
  <c r="Q99"/>
  <c r="T99"/>
  <c r="AC99" s="1"/>
  <c r="AL99" s="1"/>
  <c r="J100"/>
  <c r="R100" s="1"/>
  <c r="AA100" s="1"/>
  <c r="AJ100" s="1"/>
  <c r="P100"/>
  <c r="U99"/>
  <c r="AD99" s="1"/>
  <c r="AM99" s="1"/>
  <c r="N100"/>
  <c r="V100" s="1"/>
  <c r="AE100" s="1"/>
  <c r="AN100" s="1"/>
  <c r="E101"/>
  <c r="G101" s="1"/>
  <c r="H101" s="1"/>
  <c r="D101"/>
  <c r="O101" s="1"/>
  <c r="C102"/>
  <c r="D102" s="1"/>
  <c r="AR102"/>
  <c r="E100" i="4"/>
  <c r="G100" s="1"/>
  <c r="F100"/>
  <c r="D100"/>
  <c r="Y97"/>
  <c r="AH97" s="1"/>
  <c r="AQ97" s="1"/>
  <c r="Z97"/>
  <c r="AI97" s="1"/>
  <c r="M99"/>
  <c r="I99"/>
  <c r="N99"/>
  <c r="J99"/>
  <c r="P99"/>
  <c r="L99"/>
  <c r="K99"/>
  <c r="O99"/>
  <c r="H99"/>
  <c r="A103"/>
  <c r="B102"/>
  <c r="AR102" s="1"/>
  <c r="C101"/>
  <c r="U98"/>
  <c r="AD98" s="1"/>
  <c r="AM98" s="1"/>
  <c r="Q98"/>
  <c r="V98"/>
  <c r="AE98" s="1"/>
  <c r="AN98" s="1"/>
  <c r="R98"/>
  <c r="AA98" s="1"/>
  <c r="AJ98" s="1"/>
  <c r="W98"/>
  <c r="AF98" s="1"/>
  <c r="AO98" s="1"/>
  <c r="X98"/>
  <c r="AG98" s="1"/>
  <c r="AP98" s="1"/>
  <c r="S98"/>
  <c r="AB98" s="1"/>
  <c r="AK98" s="1"/>
  <c r="T98"/>
  <c r="AC98" s="1"/>
  <c r="AL98" s="1"/>
  <c r="Z99" i="1"/>
  <c r="AI99" s="1"/>
  <c r="T100"/>
  <c r="AC100" s="1"/>
  <c r="AL100" s="1"/>
  <c r="X100"/>
  <c r="AG100" s="1"/>
  <c r="AP100" s="1"/>
  <c r="S100"/>
  <c r="AB100" s="1"/>
  <c r="AK100" s="1"/>
  <c r="Q100"/>
  <c r="L101"/>
  <c r="P101"/>
  <c r="J101"/>
  <c r="I101"/>
  <c r="M101"/>
  <c r="B103"/>
  <c r="A104"/>
  <c r="K101" l="1"/>
  <c r="S101" s="1"/>
  <c r="AB101" s="1"/>
  <c r="AK101" s="1"/>
  <c r="N101"/>
  <c r="V101" s="1"/>
  <c r="AE101" s="1"/>
  <c r="AN101" s="1"/>
  <c r="Y99"/>
  <c r="AH99" s="1"/>
  <c r="AQ99" s="1"/>
  <c r="F102"/>
  <c r="C103"/>
  <c r="D103" s="1"/>
  <c r="AR103"/>
  <c r="E102"/>
  <c r="G102" s="1"/>
  <c r="H102" s="1"/>
  <c r="Y98" i="4"/>
  <c r="AH98" s="1"/>
  <c r="AQ98" s="1"/>
  <c r="Z98"/>
  <c r="AI98" s="1"/>
  <c r="C102"/>
  <c r="E101"/>
  <c r="G101" s="1"/>
  <c r="F101"/>
  <c r="D101"/>
  <c r="U99"/>
  <c r="AD99" s="1"/>
  <c r="AM99" s="1"/>
  <c r="Q99"/>
  <c r="V99"/>
  <c r="AE99" s="1"/>
  <c r="AN99" s="1"/>
  <c r="R99"/>
  <c r="AA99" s="1"/>
  <c r="AJ99" s="1"/>
  <c r="X99"/>
  <c r="AG99" s="1"/>
  <c r="AP99" s="1"/>
  <c r="T99"/>
  <c r="AC99" s="1"/>
  <c r="AL99" s="1"/>
  <c r="S99"/>
  <c r="AB99" s="1"/>
  <c r="AK99" s="1"/>
  <c r="W99"/>
  <c r="AF99" s="1"/>
  <c r="AO99" s="1"/>
  <c r="A104"/>
  <c r="B103"/>
  <c r="AR103" s="1"/>
  <c r="M100"/>
  <c r="I100"/>
  <c r="N100"/>
  <c r="J100"/>
  <c r="P100"/>
  <c r="L100"/>
  <c r="H100"/>
  <c r="O100"/>
  <c r="K100"/>
  <c r="Z100" i="1"/>
  <c r="AI100" s="1"/>
  <c r="Y100"/>
  <c r="AH100" s="1"/>
  <c r="AQ100" s="1"/>
  <c r="F103"/>
  <c r="T101"/>
  <c r="AC101" s="1"/>
  <c r="AL101" s="1"/>
  <c r="X101"/>
  <c r="AG101" s="1"/>
  <c r="AP101" s="1"/>
  <c r="W101"/>
  <c r="AF101" s="1"/>
  <c r="AO101" s="1"/>
  <c r="Q101"/>
  <c r="U101"/>
  <c r="AD101" s="1"/>
  <c r="AM101" s="1"/>
  <c r="R101"/>
  <c r="AA101" s="1"/>
  <c r="AJ101" s="1"/>
  <c r="K102"/>
  <c r="J102"/>
  <c r="I102"/>
  <c r="M102"/>
  <c r="A105"/>
  <c r="B104"/>
  <c r="E103" l="1"/>
  <c r="G103" s="1"/>
  <c r="P102"/>
  <c r="X102" s="1"/>
  <c r="AG102" s="1"/>
  <c r="AP102" s="1"/>
  <c r="C104"/>
  <c r="E104" s="1"/>
  <c r="G104" s="1"/>
  <c r="AR104"/>
  <c r="N102"/>
  <c r="O102"/>
  <c r="L102"/>
  <c r="T102" s="1"/>
  <c r="AC102" s="1"/>
  <c r="AL102" s="1"/>
  <c r="C103" i="4"/>
  <c r="Y99"/>
  <c r="AH99" s="1"/>
  <c r="AQ99" s="1"/>
  <c r="Z99"/>
  <c r="AI99" s="1"/>
  <c r="M101"/>
  <c r="I101"/>
  <c r="N101"/>
  <c r="J101"/>
  <c r="P101"/>
  <c r="L101"/>
  <c r="H101"/>
  <c r="K101"/>
  <c r="O101"/>
  <c r="U100"/>
  <c r="AD100" s="1"/>
  <c r="AM100" s="1"/>
  <c r="Q100"/>
  <c r="V100"/>
  <c r="AE100" s="1"/>
  <c r="AN100" s="1"/>
  <c r="R100"/>
  <c r="AA100" s="1"/>
  <c r="AJ100" s="1"/>
  <c r="X100"/>
  <c r="AG100" s="1"/>
  <c r="AP100" s="1"/>
  <c r="T100"/>
  <c r="AC100" s="1"/>
  <c r="AL100" s="1"/>
  <c r="S100"/>
  <c r="AB100" s="1"/>
  <c r="AK100" s="1"/>
  <c r="W100"/>
  <c r="AF100" s="1"/>
  <c r="AO100" s="1"/>
  <c r="A105"/>
  <c r="B104"/>
  <c r="AR104" s="1"/>
  <c r="E102"/>
  <c r="G102" s="1"/>
  <c r="F102"/>
  <c r="D102"/>
  <c r="Z101" i="1"/>
  <c r="AI101" s="1"/>
  <c r="Y101"/>
  <c r="AH101" s="1"/>
  <c r="AQ101" s="1"/>
  <c r="S102"/>
  <c r="AB102" s="1"/>
  <c r="AK102" s="1"/>
  <c r="W102"/>
  <c r="AF102" s="1"/>
  <c r="AO102" s="1"/>
  <c r="Q102"/>
  <c r="U102"/>
  <c r="AD102" s="1"/>
  <c r="AM102" s="1"/>
  <c r="R102"/>
  <c r="AA102" s="1"/>
  <c r="AJ102" s="1"/>
  <c r="V102"/>
  <c r="AE102" s="1"/>
  <c r="AN102" s="1"/>
  <c r="D104"/>
  <c r="F104"/>
  <c r="L103"/>
  <c r="P103"/>
  <c r="H103"/>
  <c r="J103"/>
  <c r="M103"/>
  <c r="B105"/>
  <c r="A106"/>
  <c r="N103" l="1"/>
  <c r="K103"/>
  <c r="I103"/>
  <c r="O103"/>
  <c r="C105"/>
  <c r="D105" s="1"/>
  <c r="AR105"/>
  <c r="M102" i="4"/>
  <c r="I102"/>
  <c r="N102"/>
  <c r="J102"/>
  <c r="P102"/>
  <c r="L102"/>
  <c r="H102"/>
  <c r="K102"/>
  <c r="O102"/>
  <c r="A106"/>
  <c r="B105"/>
  <c r="AR105" s="1"/>
  <c r="E103"/>
  <c r="G103" s="1"/>
  <c r="F103"/>
  <c r="D103"/>
  <c r="C104"/>
  <c r="Y100"/>
  <c r="AH100" s="1"/>
  <c r="AQ100" s="1"/>
  <c r="Z100"/>
  <c r="AI100" s="1"/>
  <c r="U101"/>
  <c r="AD101" s="1"/>
  <c r="AM101" s="1"/>
  <c r="Q101"/>
  <c r="V101"/>
  <c r="AE101" s="1"/>
  <c r="AN101" s="1"/>
  <c r="R101"/>
  <c r="AA101" s="1"/>
  <c r="AJ101" s="1"/>
  <c r="X101"/>
  <c r="AG101" s="1"/>
  <c r="AP101" s="1"/>
  <c r="T101"/>
  <c r="AC101" s="1"/>
  <c r="AL101" s="1"/>
  <c r="S101"/>
  <c r="AB101" s="1"/>
  <c r="AK101" s="1"/>
  <c r="W101"/>
  <c r="AF101" s="1"/>
  <c r="AO101" s="1"/>
  <c r="Z102" i="1"/>
  <c r="AI102" s="1"/>
  <c r="Y102"/>
  <c r="AH102" s="1"/>
  <c r="AQ102" s="1"/>
  <c r="E105"/>
  <c r="G105" s="1"/>
  <c r="L104"/>
  <c r="P104"/>
  <c r="H104"/>
  <c r="K104"/>
  <c r="O104"/>
  <c r="J104"/>
  <c r="I104"/>
  <c r="N104"/>
  <c r="M104"/>
  <c r="T103"/>
  <c r="AC103" s="1"/>
  <c r="AL103" s="1"/>
  <c r="X103"/>
  <c r="AG103" s="1"/>
  <c r="AP103" s="1"/>
  <c r="S103"/>
  <c r="AB103" s="1"/>
  <c r="AK103" s="1"/>
  <c r="W103"/>
  <c r="AF103" s="1"/>
  <c r="AO103" s="1"/>
  <c r="Q103"/>
  <c r="U103"/>
  <c r="AD103" s="1"/>
  <c r="AM103" s="1"/>
  <c r="R103"/>
  <c r="AA103" s="1"/>
  <c r="AJ103" s="1"/>
  <c r="V103"/>
  <c r="AE103" s="1"/>
  <c r="AN103" s="1"/>
  <c r="B106"/>
  <c r="A107"/>
  <c r="F105" l="1"/>
  <c r="L105" s="1"/>
  <c r="C106"/>
  <c r="E106" s="1"/>
  <c r="G106" s="1"/>
  <c r="AR106"/>
  <c r="Y101" i="4"/>
  <c r="AH101" s="1"/>
  <c r="AQ101" s="1"/>
  <c r="Z101"/>
  <c r="AI101" s="1"/>
  <c r="E104"/>
  <c r="G104" s="1"/>
  <c r="F104"/>
  <c r="D104"/>
  <c r="M103"/>
  <c r="I103"/>
  <c r="N103"/>
  <c r="J103"/>
  <c r="P103"/>
  <c r="L103"/>
  <c r="H103"/>
  <c r="K103"/>
  <c r="O103"/>
  <c r="A107"/>
  <c r="B106"/>
  <c r="AR106" s="1"/>
  <c r="C105"/>
  <c r="U102"/>
  <c r="AD102" s="1"/>
  <c r="AM102" s="1"/>
  <c r="Q102"/>
  <c r="V102"/>
  <c r="AE102" s="1"/>
  <c r="AN102" s="1"/>
  <c r="R102"/>
  <c r="AA102" s="1"/>
  <c r="AJ102" s="1"/>
  <c r="X102"/>
  <c r="AG102" s="1"/>
  <c r="AP102" s="1"/>
  <c r="T102"/>
  <c r="AC102" s="1"/>
  <c r="AL102" s="1"/>
  <c r="W102"/>
  <c r="AF102" s="1"/>
  <c r="AO102" s="1"/>
  <c r="S102"/>
  <c r="AB102" s="1"/>
  <c r="AK102" s="1"/>
  <c r="Z103" i="1"/>
  <c r="AI103" s="1"/>
  <c r="Y103"/>
  <c r="AH103" s="1"/>
  <c r="AQ103" s="1"/>
  <c r="T104"/>
  <c r="AC104" s="1"/>
  <c r="AL104" s="1"/>
  <c r="X104"/>
  <c r="AG104" s="1"/>
  <c r="AP104" s="1"/>
  <c r="S104"/>
  <c r="AB104" s="1"/>
  <c r="AK104" s="1"/>
  <c r="W104"/>
  <c r="AF104" s="1"/>
  <c r="AO104" s="1"/>
  <c r="Q104"/>
  <c r="U104"/>
  <c r="AD104" s="1"/>
  <c r="AM104" s="1"/>
  <c r="R104"/>
  <c r="AA104" s="1"/>
  <c r="AJ104" s="1"/>
  <c r="V104"/>
  <c r="AE104" s="1"/>
  <c r="AN104" s="1"/>
  <c r="P105"/>
  <c r="K105"/>
  <c r="N105"/>
  <c r="I105"/>
  <c r="B107"/>
  <c r="A108"/>
  <c r="M105" l="1"/>
  <c r="U105" s="1"/>
  <c r="AD105" s="1"/>
  <c r="AM105" s="1"/>
  <c r="F106"/>
  <c r="O105"/>
  <c r="H105"/>
  <c r="J105"/>
  <c r="D106"/>
  <c r="L106" s="1"/>
  <c r="C107"/>
  <c r="F107" s="1"/>
  <c r="AR107"/>
  <c r="M104" i="4"/>
  <c r="I104"/>
  <c r="N104"/>
  <c r="J104"/>
  <c r="P104"/>
  <c r="L104"/>
  <c r="H104"/>
  <c r="O104"/>
  <c r="K104"/>
  <c r="E105"/>
  <c r="G105" s="1"/>
  <c r="F105"/>
  <c r="D105"/>
  <c r="A108"/>
  <c r="B107"/>
  <c r="AR107" s="1"/>
  <c r="Y102"/>
  <c r="AH102" s="1"/>
  <c r="AQ102" s="1"/>
  <c r="Z102"/>
  <c r="AI102" s="1"/>
  <c r="C106"/>
  <c r="U103"/>
  <c r="AD103" s="1"/>
  <c r="AM103" s="1"/>
  <c r="Q103"/>
  <c r="V103"/>
  <c r="AE103" s="1"/>
  <c r="AN103" s="1"/>
  <c r="R103"/>
  <c r="AA103" s="1"/>
  <c r="AJ103" s="1"/>
  <c r="X103"/>
  <c r="AG103" s="1"/>
  <c r="AP103" s="1"/>
  <c r="T103"/>
  <c r="AC103" s="1"/>
  <c r="AL103" s="1"/>
  <c r="S103"/>
  <c r="AB103" s="1"/>
  <c r="AK103" s="1"/>
  <c r="W103"/>
  <c r="AF103" s="1"/>
  <c r="AO103" s="1"/>
  <c r="Z104" i="1"/>
  <c r="AI104" s="1"/>
  <c r="Y104"/>
  <c r="AH104" s="1"/>
  <c r="AQ104" s="1"/>
  <c r="P106"/>
  <c r="K106"/>
  <c r="H106"/>
  <c r="N106"/>
  <c r="T105"/>
  <c r="AC105" s="1"/>
  <c r="AL105" s="1"/>
  <c r="X105"/>
  <c r="AG105" s="1"/>
  <c r="AP105" s="1"/>
  <c r="S105"/>
  <c r="AB105" s="1"/>
  <c r="AK105" s="1"/>
  <c r="W105"/>
  <c r="AF105" s="1"/>
  <c r="AO105" s="1"/>
  <c r="Q105"/>
  <c r="R105"/>
  <c r="AA105" s="1"/>
  <c r="AJ105" s="1"/>
  <c r="V105"/>
  <c r="AE105" s="1"/>
  <c r="AN105" s="1"/>
  <c r="A109"/>
  <c r="B108"/>
  <c r="O106" l="1"/>
  <c r="W106" s="1"/>
  <c r="AF106" s="1"/>
  <c r="AO106" s="1"/>
  <c r="I106"/>
  <c r="Q106" s="1"/>
  <c r="E107"/>
  <c r="G107" s="1"/>
  <c r="M106"/>
  <c r="J106"/>
  <c r="D107"/>
  <c r="P107" s="1"/>
  <c r="C108"/>
  <c r="D108" s="1"/>
  <c r="AR108"/>
  <c r="A109" i="4"/>
  <c r="B108"/>
  <c r="AR108" s="1"/>
  <c r="E106"/>
  <c r="G106" s="1"/>
  <c r="F106"/>
  <c r="D106"/>
  <c r="C107"/>
  <c r="U104"/>
  <c r="AD104" s="1"/>
  <c r="AM104" s="1"/>
  <c r="Q104"/>
  <c r="V104"/>
  <c r="AE104" s="1"/>
  <c r="AN104" s="1"/>
  <c r="R104"/>
  <c r="AA104" s="1"/>
  <c r="AJ104" s="1"/>
  <c r="X104"/>
  <c r="AG104" s="1"/>
  <c r="AP104" s="1"/>
  <c r="T104"/>
  <c r="AC104" s="1"/>
  <c r="AL104" s="1"/>
  <c r="S104"/>
  <c r="AB104" s="1"/>
  <c r="AK104" s="1"/>
  <c r="W104"/>
  <c r="AF104" s="1"/>
  <c r="AO104" s="1"/>
  <c r="Y103"/>
  <c r="AH103" s="1"/>
  <c r="AQ103" s="1"/>
  <c r="Z103"/>
  <c r="AI103" s="1"/>
  <c r="M105"/>
  <c r="I105"/>
  <c r="N105"/>
  <c r="J105"/>
  <c r="P105"/>
  <c r="L105"/>
  <c r="H105"/>
  <c r="K105"/>
  <c r="O105"/>
  <c r="Z105" i="1"/>
  <c r="AI105" s="1"/>
  <c r="Y105"/>
  <c r="AH105" s="1"/>
  <c r="AQ105" s="1"/>
  <c r="O107"/>
  <c r="N107"/>
  <c r="F108"/>
  <c r="E108"/>
  <c r="G108" s="1"/>
  <c r="T106"/>
  <c r="AC106" s="1"/>
  <c r="AL106" s="1"/>
  <c r="X106"/>
  <c r="AG106" s="1"/>
  <c r="AP106" s="1"/>
  <c r="S106"/>
  <c r="AB106" s="1"/>
  <c r="AK106" s="1"/>
  <c r="U106"/>
  <c r="AD106" s="1"/>
  <c r="AM106" s="1"/>
  <c r="R106"/>
  <c r="AA106" s="1"/>
  <c r="AJ106" s="1"/>
  <c r="V106"/>
  <c r="AE106" s="1"/>
  <c r="AN106" s="1"/>
  <c r="B109"/>
  <c r="A110"/>
  <c r="I107" l="1"/>
  <c r="K107"/>
  <c r="C109"/>
  <c r="E109" s="1"/>
  <c r="G109" s="1"/>
  <c r="AR109"/>
  <c r="M107"/>
  <c r="H107"/>
  <c r="X107" s="1"/>
  <c r="AG107" s="1"/>
  <c r="AP107" s="1"/>
  <c r="L107"/>
  <c r="J107"/>
  <c r="U105" i="4"/>
  <c r="AD105" s="1"/>
  <c r="AM105" s="1"/>
  <c r="Q105"/>
  <c r="V105"/>
  <c r="AE105" s="1"/>
  <c r="AN105" s="1"/>
  <c r="R105"/>
  <c r="AA105" s="1"/>
  <c r="AJ105" s="1"/>
  <c r="X105"/>
  <c r="AG105" s="1"/>
  <c r="AP105" s="1"/>
  <c r="T105"/>
  <c r="AC105" s="1"/>
  <c r="AL105" s="1"/>
  <c r="S105"/>
  <c r="AB105" s="1"/>
  <c r="AK105" s="1"/>
  <c r="W105"/>
  <c r="AF105" s="1"/>
  <c r="AO105" s="1"/>
  <c r="Y104"/>
  <c r="AH104" s="1"/>
  <c r="AQ104" s="1"/>
  <c r="Z104"/>
  <c r="AI104" s="1"/>
  <c r="M106"/>
  <c r="I106"/>
  <c r="N106"/>
  <c r="J106"/>
  <c r="P106"/>
  <c r="L106"/>
  <c r="H106"/>
  <c r="K106"/>
  <c r="O106"/>
  <c r="A110"/>
  <c r="B109"/>
  <c r="AR109" s="1"/>
  <c r="E107"/>
  <c r="G107" s="1"/>
  <c r="F107"/>
  <c r="D107"/>
  <c r="C108"/>
  <c r="Z106" i="1"/>
  <c r="AI106" s="1"/>
  <c r="Y106"/>
  <c r="AH106" s="1"/>
  <c r="AQ106" s="1"/>
  <c r="W107"/>
  <c r="AF107" s="1"/>
  <c r="AO107" s="1"/>
  <c r="F109"/>
  <c r="D109"/>
  <c r="L108"/>
  <c r="P108"/>
  <c r="H108"/>
  <c r="K108"/>
  <c r="O108"/>
  <c r="J108"/>
  <c r="I108"/>
  <c r="N108"/>
  <c r="M108"/>
  <c r="A111"/>
  <c r="B110"/>
  <c r="V107" l="1"/>
  <c r="AE107" s="1"/>
  <c r="AN107" s="1"/>
  <c r="R107"/>
  <c r="AA107" s="1"/>
  <c r="AJ107" s="1"/>
  <c r="S107"/>
  <c r="AB107" s="1"/>
  <c r="AK107" s="1"/>
  <c r="Q107"/>
  <c r="T107"/>
  <c r="AC107" s="1"/>
  <c r="AL107" s="1"/>
  <c r="U107"/>
  <c r="AD107" s="1"/>
  <c r="AM107" s="1"/>
  <c r="C110"/>
  <c r="E110" s="1"/>
  <c r="G110" s="1"/>
  <c r="AR110"/>
  <c r="E108" i="4"/>
  <c r="G108" s="1"/>
  <c r="F108"/>
  <c r="D108"/>
  <c r="U106"/>
  <c r="AD106" s="1"/>
  <c r="AM106" s="1"/>
  <c r="Q106"/>
  <c r="V106"/>
  <c r="AE106" s="1"/>
  <c r="AN106" s="1"/>
  <c r="R106"/>
  <c r="AA106" s="1"/>
  <c r="AJ106" s="1"/>
  <c r="X106"/>
  <c r="AG106" s="1"/>
  <c r="AP106" s="1"/>
  <c r="T106"/>
  <c r="AC106" s="1"/>
  <c r="AL106" s="1"/>
  <c r="W106"/>
  <c r="AF106" s="1"/>
  <c r="AO106" s="1"/>
  <c r="S106"/>
  <c r="AB106" s="1"/>
  <c r="AK106" s="1"/>
  <c r="M107"/>
  <c r="I107"/>
  <c r="N107"/>
  <c r="J107"/>
  <c r="O107"/>
  <c r="K107"/>
  <c r="P107"/>
  <c r="L107"/>
  <c r="H107"/>
  <c r="A111"/>
  <c r="B110"/>
  <c r="AR110" s="1"/>
  <c r="C109"/>
  <c r="Y105"/>
  <c r="AH105" s="1"/>
  <c r="AQ105" s="1"/>
  <c r="Z105"/>
  <c r="AI105" s="1"/>
  <c r="F110" i="1"/>
  <c r="D110"/>
  <c r="T108"/>
  <c r="AC108" s="1"/>
  <c r="AL108" s="1"/>
  <c r="X108"/>
  <c r="AG108" s="1"/>
  <c r="AP108" s="1"/>
  <c r="S108"/>
  <c r="AB108" s="1"/>
  <c r="AK108" s="1"/>
  <c r="W108"/>
  <c r="AF108" s="1"/>
  <c r="AO108" s="1"/>
  <c r="Q108"/>
  <c r="R108"/>
  <c r="AA108" s="1"/>
  <c r="AJ108" s="1"/>
  <c r="V108"/>
  <c r="AE108" s="1"/>
  <c r="AN108" s="1"/>
  <c r="U108"/>
  <c r="AD108" s="1"/>
  <c r="AM108" s="1"/>
  <c r="L109"/>
  <c r="P109"/>
  <c r="K109"/>
  <c r="O109"/>
  <c r="J109"/>
  <c r="I109"/>
  <c r="H109"/>
  <c r="N109"/>
  <c r="M109"/>
  <c r="B111"/>
  <c r="Y107" l="1"/>
  <c r="AH107" s="1"/>
  <c r="AQ107" s="1"/>
  <c r="Z107"/>
  <c r="AI107" s="1"/>
  <c r="C111"/>
  <c r="E111" s="1"/>
  <c r="G111" s="1"/>
  <c r="AR111"/>
  <c r="Y106" i="4"/>
  <c r="AH106" s="1"/>
  <c r="AQ106" s="1"/>
  <c r="Z106"/>
  <c r="AI106" s="1"/>
  <c r="B111"/>
  <c r="AR111" s="1"/>
  <c r="U107"/>
  <c r="AD107" s="1"/>
  <c r="AM107" s="1"/>
  <c r="Q107"/>
  <c r="V107"/>
  <c r="AE107" s="1"/>
  <c r="AN107" s="1"/>
  <c r="R107"/>
  <c r="AA107" s="1"/>
  <c r="AJ107" s="1"/>
  <c r="W107"/>
  <c r="AF107" s="1"/>
  <c r="AO107" s="1"/>
  <c r="S107"/>
  <c r="AB107" s="1"/>
  <c r="AK107" s="1"/>
  <c r="X107"/>
  <c r="AG107" s="1"/>
  <c r="AP107" s="1"/>
  <c r="T107"/>
  <c r="AC107" s="1"/>
  <c r="AL107" s="1"/>
  <c r="C110"/>
  <c r="E109"/>
  <c r="G109" s="1"/>
  <c r="F109"/>
  <c r="D109"/>
  <c r="M108"/>
  <c r="I108"/>
  <c r="N108"/>
  <c r="J108"/>
  <c r="O108"/>
  <c r="K108"/>
  <c r="P108"/>
  <c r="L108"/>
  <c r="H108"/>
  <c r="Z108" i="1"/>
  <c r="AI108" s="1"/>
  <c r="Y108"/>
  <c r="AH108" s="1"/>
  <c r="AQ108" s="1"/>
  <c r="T109"/>
  <c r="AC109" s="1"/>
  <c r="AL109" s="1"/>
  <c r="X109"/>
  <c r="AG109" s="1"/>
  <c r="AP109" s="1"/>
  <c r="S109"/>
  <c r="AB109" s="1"/>
  <c r="AK109" s="1"/>
  <c r="W109"/>
  <c r="AF109" s="1"/>
  <c r="AO109" s="1"/>
  <c r="R109"/>
  <c r="AA109" s="1"/>
  <c r="AJ109" s="1"/>
  <c r="V109"/>
  <c r="AE109" s="1"/>
  <c r="AN109" s="1"/>
  <c r="Q109"/>
  <c r="U109"/>
  <c r="AD109" s="1"/>
  <c r="AM109" s="1"/>
  <c r="F111"/>
  <c r="D111"/>
  <c r="L110"/>
  <c r="P110"/>
  <c r="K110"/>
  <c r="O110"/>
  <c r="J110"/>
  <c r="H110"/>
  <c r="N110"/>
  <c r="I110"/>
  <c r="M110"/>
  <c r="B9"/>
  <c r="B10" s="1"/>
  <c r="M109" i="4" l="1"/>
  <c r="I109"/>
  <c r="N109"/>
  <c r="J109"/>
  <c r="O109"/>
  <c r="K109"/>
  <c r="P109"/>
  <c r="L109"/>
  <c r="H109"/>
  <c r="E110"/>
  <c r="G110" s="1"/>
  <c r="F110"/>
  <c r="D110"/>
  <c r="U108"/>
  <c r="AD108" s="1"/>
  <c r="AM108" s="1"/>
  <c r="Q108"/>
  <c r="V108"/>
  <c r="AE108" s="1"/>
  <c r="AN108" s="1"/>
  <c r="R108"/>
  <c r="AA108" s="1"/>
  <c r="AJ108" s="1"/>
  <c r="W108"/>
  <c r="AF108" s="1"/>
  <c r="AO108" s="1"/>
  <c r="S108"/>
  <c r="AB108" s="1"/>
  <c r="AK108" s="1"/>
  <c r="X108"/>
  <c r="AG108" s="1"/>
  <c r="AP108" s="1"/>
  <c r="T108"/>
  <c r="AC108" s="1"/>
  <c r="AL108" s="1"/>
  <c r="Y107"/>
  <c r="AH107" s="1"/>
  <c r="AQ107" s="1"/>
  <c r="Z107"/>
  <c r="AI107" s="1"/>
  <c r="C111"/>
  <c r="Z109" i="1"/>
  <c r="AI109" s="1"/>
  <c r="Y109"/>
  <c r="AH109" s="1"/>
  <c r="AQ109" s="1"/>
  <c r="T110"/>
  <c r="AC110" s="1"/>
  <c r="AL110" s="1"/>
  <c r="X110"/>
  <c r="AG110" s="1"/>
  <c r="AP110" s="1"/>
  <c r="S110"/>
  <c r="AB110" s="1"/>
  <c r="AK110" s="1"/>
  <c r="W110"/>
  <c r="AF110" s="1"/>
  <c r="AO110" s="1"/>
  <c r="R110"/>
  <c r="AA110" s="1"/>
  <c r="AJ110" s="1"/>
  <c r="V110"/>
  <c r="AE110" s="1"/>
  <c r="AN110" s="1"/>
  <c r="Q110"/>
  <c r="U110"/>
  <c r="AD110" s="1"/>
  <c r="AM110" s="1"/>
  <c r="L111"/>
  <c r="P111"/>
  <c r="K111"/>
  <c r="O111"/>
  <c r="H111"/>
  <c r="J111"/>
  <c r="I111"/>
  <c r="N111"/>
  <c r="M111"/>
  <c r="U109" i="4" l="1"/>
  <c r="AD109" s="1"/>
  <c r="AM109" s="1"/>
  <c r="Q109"/>
  <c r="V109"/>
  <c r="AE109" s="1"/>
  <c r="AN109" s="1"/>
  <c r="R109"/>
  <c r="AA109" s="1"/>
  <c r="AJ109" s="1"/>
  <c r="W109"/>
  <c r="AF109" s="1"/>
  <c r="AO109" s="1"/>
  <c r="S109"/>
  <c r="AB109" s="1"/>
  <c r="AK109" s="1"/>
  <c r="X109"/>
  <c r="AG109" s="1"/>
  <c r="AP109" s="1"/>
  <c r="T109"/>
  <c r="AC109" s="1"/>
  <c r="AL109" s="1"/>
  <c r="Y108"/>
  <c r="AH108" s="1"/>
  <c r="AQ108" s="1"/>
  <c r="Z108"/>
  <c r="AI108" s="1"/>
  <c r="E111"/>
  <c r="G111" s="1"/>
  <c r="F111"/>
  <c r="D111"/>
  <c r="M110"/>
  <c r="I110"/>
  <c r="N110"/>
  <c r="J110"/>
  <c r="O110"/>
  <c r="K110"/>
  <c r="P110"/>
  <c r="L110"/>
  <c r="H110"/>
  <c r="Z110" i="1"/>
  <c r="AI110" s="1"/>
  <c r="Y110"/>
  <c r="AH110" s="1"/>
  <c r="AQ110" s="1"/>
  <c r="T111"/>
  <c r="AC111" s="1"/>
  <c r="AL111" s="1"/>
  <c r="X111"/>
  <c r="AG111" s="1"/>
  <c r="AP111" s="1"/>
  <c r="S111"/>
  <c r="AB111" s="1"/>
  <c r="AK111" s="1"/>
  <c r="W111"/>
  <c r="AF111" s="1"/>
  <c r="AO111" s="1"/>
  <c r="R111"/>
  <c r="AA111" s="1"/>
  <c r="AJ111" s="1"/>
  <c r="Q111"/>
  <c r="V111"/>
  <c r="AE111" s="1"/>
  <c r="AN111" s="1"/>
  <c r="U111"/>
  <c r="AD111" s="1"/>
  <c r="AM111" s="1"/>
  <c r="M111" i="4" l="1"/>
  <c r="I111"/>
  <c r="N111"/>
  <c r="J111"/>
  <c r="O111"/>
  <c r="K111"/>
  <c r="P111"/>
  <c r="L111"/>
  <c r="H111"/>
  <c r="U110"/>
  <c r="AD110" s="1"/>
  <c r="AM110" s="1"/>
  <c r="Q110"/>
  <c r="V110"/>
  <c r="AE110" s="1"/>
  <c r="AN110" s="1"/>
  <c r="R110"/>
  <c r="AA110" s="1"/>
  <c r="AJ110" s="1"/>
  <c r="W110"/>
  <c r="AF110" s="1"/>
  <c r="AO110" s="1"/>
  <c r="S110"/>
  <c r="AB110" s="1"/>
  <c r="AK110" s="1"/>
  <c r="X110"/>
  <c r="AG110" s="1"/>
  <c r="AP110" s="1"/>
  <c r="T110"/>
  <c r="AC110" s="1"/>
  <c r="AL110" s="1"/>
  <c r="Y109"/>
  <c r="AH109" s="1"/>
  <c r="AQ109" s="1"/>
  <c r="Z109"/>
  <c r="AI109" s="1"/>
  <c r="Z111" i="1"/>
  <c r="AI111" s="1"/>
  <c r="Y111"/>
  <c r="AH111" s="1"/>
  <c r="AQ111" s="1"/>
  <c r="U111" i="4" l="1"/>
  <c r="AD111" s="1"/>
  <c r="AM111" s="1"/>
  <c r="Q111"/>
  <c r="V111"/>
  <c r="AE111" s="1"/>
  <c r="AN111" s="1"/>
  <c r="R111"/>
  <c r="AA111" s="1"/>
  <c r="AJ111" s="1"/>
  <c r="W111"/>
  <c r="AF111" s="1"/>
  <c r="AO111" s="1"/>
  <c r="S111"/>
  <c r="AB111" s="1"/>
  <c r="AK111" s="1"/>
  <c r="X111"/>
  <c r="AG111" s="1"/>
  <c r="AP111" s="1"/>
  <c r="T111"/>
  <c r="AC111" s="1"/>
  <c r="AL111" s="1"/>
  <c r="Y110"/>
  <c r="AH110" s="1"/>
  <c r="AQ110" s="1"/>
  <c r="Z110"/>
  <c r="AI110" s="1"/>
  <c r="Y111" l="1"/>
  <c r="AH111" s="1"/>
  <c r="AQ111" s="1"/>
  <c r="Z111"/>
  <c r="AI111" s="1"/>
</calcChain>
</file>

<file path=xl/sharedStrings.xml><?xml version="1.0" encoding="utf-8"?>
<sst xmlns="http://schemas.openxmlformats.org/spreadsheetml/2006/main" count="60" uniqueCount="31">
  <si>
    <t>N=</t>
    <phoneticPr fontId="1"/>
  </si>
  <si>
    <t>a_k=</t>
    <phoneticPr fontId="1"/>
  </si>
  <si>
    <t>k=</t>
    <phoneticPr fontId="1"/>
  </si>
  <si>
    <t>sinωc=</t>
    <phoneticPr fontId="1"/>
  </si>
  <si>
    <t>ωc=</t>
    <phoneticPr fontId="1"/>
  </si>
  <si>
    <t>cosωc=</t>
    <phoneticPr fontId="1"/>
  </si>
  <si>
    <t>fc=</t>
    <phoneticPr fontId="1"/>
  </si>
  <si>
    <t>z^-1=</t>
    <phoneticPr fontId="1"/>
  </si>
  <si>
    <t>z^-2=</t>
    <phoneticPr fontId="1"/>
  </si>
  <si>
    <t>2z^-1=</t>
    <phoneticPr fontId="1"/>
  </si>
  <si>
    <t>1+2z^-1+z^-2=</t>
    <phoneticPr fontId="1"/>
  </si>
  <si>
    <t>1=</t>
    <phoneticPr fontId="1"/>
  </si>
  <si>
    <t>b0=</t>
    <phoneticPr fontId="1"/>
  </si>
  <si>
    <t>b1=</t>
    <phoneticPr fontId="1"/>
  </si>
  <si>
    <t>b2=</t>
    <phoneticPr fontId="1"/>
  </si>
  <si>
    <t>M=</t>
    <phoneticPr fontId="1"/>
  </si>
  <si>
    <t>ω</t>
    <phoneticPr fontId="1"/>
  </si>
  <si>
    <t>z^0</t>
    <phoneticPr fontId="1"/>
  </si>
  <si>
    <t>z^-1</t>
    <phoneticPr fontId="1"/>
  </si>
  <si>
    <t>z^-2</t>
    <phoneticPr fontId="1"/>
  </si>
  <si>
    <t>2 z^-1</t>
    <phoneticPr fontId="1"/>
  </si>
  <si>
    <t>1+2z^-1+z^-2</t>
    <phoneticPr fontId="1"/>
  </si>
  <si>
    <t>b0+b1z^-1+b2z^-2</t>
    <phoneticPr fontId="1"/>
  </si>
  <si>
    <t>Fk</t>
    <phoneticPr fontId="1"/>
  </si>
  <si>
    <t>|Fk|</t>
    <phoneticPr fontId="1"/>
  </si>
  <si>
    <t>F</t>
    <phoneticPr fontId="1"/>
  </si>
  <si>
    <t>|F|</t>
    <phoneticPr fontId="1"/>
  </si>
  <si>
    <t>20 LOG10 |Fk|</t>
    <phoneticPr fontId="1"/>
  </si>
  <si>
    <t>20 LOG10 |F|</t>
    <phoneticPr fontId="1"/>
  </si>
  <si>
    <t>T</t>
    <phoneticPr fontId="1"/>
  </si>
  <si>
    <t>-2 z^-1</t>
    <phoneticPr fontId="1"/>
  </si>
</sst>
</file>

<file path=xl/styles.xml><?xml version="1.0" encoding="utf-8"?>
<styleSheet xmlns="http://schemas.openxmlformats.org/spreadsheetml/2006/main">
  <numFmts count="1">
    <numFmt numFmtId="176" formatCode="#,##0.000_ 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低域通過フィルタ!$AI$11</c:f>
              <c:strCache>
                <c:ptCount val="1"/>
                <c:pt idx="0">
                  <c:v>20 LOG10 |Fk|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低域通過フィルタ!$AI$13:$AI$111</c:f>
              <c:numCache>
                <c:formatCode>#,##0.000_ </c:formatCode>
                <c:ptCount val="99"/>
                <c:pt idx="0">
                  <c:v>1.99354440407945E-2</c:v>
                </c:pt>
                <c:pt idx="1">
                  <c:v>8.004639761110724E-2</c:v>
                </c:pt>
                <c:pt idx="2">
                  <c:v>0.18126087063213508</c:v>
                </c:pt>
                <c:pt idx="3">
                  <c:v>0.32517402499866094</c:v>
                </c:pt>
                <c:pt idx="4">
                  <c:v>0.51412573862628574</c:v>
                </c:pt>
                <c:pt idx="5">
                  <c:v>0.75131965822757185</c:v>
                </c:pt>
                <c:pt idx="6">
                  <c:v>1.040996169756542</c:v>
                </c:pt>
                <c:pt idx="7">
                  <c:v>1.3886785405340305</c:v>
                </c:pt>
                <c:pt idx="8">
                  <c:v>1.8015216805838543</c:v>
                </c:pt>
                <c:pt idx="9">
                  <c:v>2.2888084505389692</c:v>
                </c:pt>
                <c:pt idx="10">
                  <c:v>2.8626617989152932</c:v>
                </c:pt>
                <c:pt idx="11">
                  <c:v>3.539074470186601</c:v>
                </c:pt>
                <c:pt idx="12">
                  <c:v>4.3393974464551501</c:v>
                </c:pt>
                <c:pt idx="13">
                  <c:v>5.2924355732415416</c:v>
                </c:pt>
                <c:pt idx="14">
                  <c:v>6.4370792497028191</c:v>
                </c:pt>
                <c:pt idx="15">
                  <c:v>7.8240401588496464</c:v>
                </c:pt>
                <c:pt idx="16">
                  <c:v>9.5084155686687915</c:v>
                </c:pt>
                <c:pt idx="17">
                  <c:v>11.492114657075192</c:v>
                </c:pt>
                <c:pt idx="18">
                  <c:v>13.451507691294076</c:v>
                </c:pt>
                <c:pt idx="19">
                  <c:v>14.153359532126986</c:v>
                </c:pt>
                <c:pt idx="20">
                  <c:v>12.608661905519527</c:v>
                </c:pt>
                <c:pt idx="21">
                  <c:v>10.041594571560408</c:v>
                </c:pt>
                <c:pt idx="22">
                  <c:v>7.5396039404515935</c:v>
                </c:pt>
                <c:pt idx="23">
                  <c:v>5.3441810007865973</c:v>
                </c:pt>
                <c:pt idx="24">
                  <c:v>3.4363241211580666</c:v>
                </c:pt>
                <c:pt idx="25">
                  <c:v>1.7594072528349425</c:v>
                </c:pt>
                <c:pt idx="26">
                  <c:v>0.26368621719071411</c:v>
                </c:pt>
                <c:pt idx="27">
                  <c:v>-1.0888217982419099</c:v>
                </c:pt>
                <c:pt idx="28">
                  <c:v>-2.3264424612977157</c:v>
                </c:pt>
                <c:pt idx="29">
                  <c:v>-3.4704360859647911</c:v>
                </c:pt>
                <c:pt idx="30">
                  <c:v>-4.5370062585437934</c:v>
                </c:pt>
                <c:pt idx="31">
                  <c:v>-5.5387200517312563</c:v>
                </c:pt>
                <c:pt idx="32">
                  <c:v>-6.4854935712315198</c:v>
                </c:pt>
                <c:pt idx="33">
                  <c:v>-7.3852789051106225</c:v>
                </c:pt>
                <c:pt idx="34">
                  <c:v>-8.2445491051955226</c:v>
                </c:pt>
                <c:pt idx="35">
                  <c:v>-9.0686459806584647</c:v>
                </c:pt>
                <c:pt idx="36">
                  <c:v>-9.8620335950275511</c:v>
                </c:pt>
                <c:pt idx="37">
                  <c:v>-10.62848598886622</c:v>
                </c:pt>
                <c:pt idx="38">
                  <c:v>-11.371228309735425</c:v>
                </c:pt>
                <c:pt idx="39">
                  <c:v>-12.093044431652515</c:v>
                </c:pt>
                <c:pt idx="40">
                  <c:v>-12.796360120608307</c:v>
                </c:pt>
                <c:pt idx="41">
                  <c:v>-13.483308110107018</c:v>
                </c:pt>
                <c:pt idx="42">
                  <c:v>-14.155779623943847</c:v>
                </c:pt>
                <c:pt idx="43">
                  <c:v>-14.81546562623485</c:v>
                </c:pt>
                <c:pt idx="44">
                  <c:v>-15.463890201393884</c:v>
                </c:pt>
                <c:pt idx="45">
                  <c:v>-16.102437846315951</c:v>
                </c:pt>
                <c:pt idx="46">
                  <c:v>-16.732376012726256</c:v>
                </c:pt>
                <c:pt idx="47">
                  <c:v>-17.354873915733332</c:v>
                </c:pt>
                <c:pt idx="48">
                  <c:v>-17.97101838882994</c:v>
                </c:pt>
                <c:pt idx="49">
                  <c:v>-18.58182739116268</c:v>
                </c:pt>
                <c:pt idx="50">
                  <c:v>-19.188261642733202</c:v>
                </c:pt>
                <c:pt idx="51">
                  <c:v>-19.791234765323725</c:v>
                </c:pt>
                <c:pt idx="52">
                  <c:v>-20.391622232931628</c:v>
                </c:pt>
                <c:pt idx="53">
                  <c:v>-20.990269379308899</c:v>
                </c:pt>
                <c:pt idx="54">
                  <c:v>-21.587998667513524</c:v>
                </c:pt>
                <c:pt idx="55">
                  <c:v>-22.185616394080171</c:v>
                </c:pt>
                <c:pt idx="56">
                  <c:v>-22.783918976220427</c:v>
                </c:pt>
                <c:pt idx="57">
                  <c:v>-23.383698952762888</c:v>
                </c:pt>
                <c:pt idx="58">
                  <c:v>-23.985750817165219</c:v>
                </c:pt>
                <c:pt idx="59">
                  <c:v>-24.590876793079168</c:v>
                </c:pt>
                <c:pt idx="60">
                  <c:v>-25.19989265910106</c:v>
                </c:pt>
                <c:pt idx="61">
                  <c:v>-25.8136337292304</c:v>
                </c:pt>
                <c:pt idx="62">
                  <c:v>-26.432961099107292</c:v>
                </c:pt>
                <c:pt idx="63">
                  <c:v>-27.058768275451452</c:v>
                </c:pt>
                <c:pt idx="64">
                  <c:v>-27.691988317629921</c:v>
                </c:pt>
                <c:pt idx="65">
                  <c:v>-28.333601636519926</c:v>
                </c:pt>
                <c:pt idx="66">
                  <c:v>-28.984644617682186</c:v>
                </c:pt>
                <c:pt idx="67">
                  <c:v>-29.646219264538445</c:v>
                </c:pt>
                <c:pt idx="68">
                  <c:v>-30.319504094433473</c:v>
                </c:pt>
                <c:pt idx="69">
                  <c:v>-31.00576656845595</c:v>
                </c:pt>
                <c:pt idx="70">
                  <c:v>-31.706377397780251</c:v>
                </c:pt>
                <c:pt idx="71">
                  <c:v>-32.422827149346169</c:v>
                </c:pt>
                <c:pt idx="72">
                  <c:v>-33.156745677689663</c:v>
                </c:pt>
                <c:pt idx="73">
                  <c:v>-33.90992504573785</c:v>
                </c:pt>
                <c:pt idx="74">
                  <c:v>-34.684346776584093</c:v>
                </c:pt>
                <c:pt idx="75">
                  <c:v>-35.482214516461781</c:v>
                </c:pt>
                <c:pt idx="76">
                  <c:v>-36.305993508917005</c:v>
                </c:pt>
                <c:pt idx="77">
                  <c:v>-37.158458714128592</c:v>
                </c:pt>
                <c:pt idx="78">
                  <c:v>-38.042754003271867</c:v>
                </c:pt>
                <c:pt idx="79">
                  <c:v>-38.962465686949855</c:v>
                </c:pt>
                <c:pt idx="80">
                  <c:v>-39.921714806798214</c:v>
                </c:pt>
                <c:pt idx="81">
                  <c:v>-40.925274296579445</c:v>
                </c:pt>
                <c:pt idx="82">
                  <c:v>-41.978719564755593</c:v>
                </c:pt>
                <c:pt idx="83">
                  <c:v>-43.088624684844049</c:v>
                </c:pt>
                <c:pt idx="84">
                  <c:v>-44.262821894844258</c:v>
                </c:pt>
                <c:pt idx="85">
                  <c:v>-45.510750673596625</c:v>
                </c:pt>
                <c:pt idx="86">
                  <c:v>-46.843936321615317</c:v>
                </c:pt>
                <c:pt idx="87">
                  <c:v>-48.276660408537495</c:v>
                </c:pt>
                <c:pt idx="88">
                  <c:v>-49.82692355835308</c:v>
                </c:pt>
                <c:pt idx="89">
                  <c:v>-51.517868335982556</c:v>
                </c:pt>
                <c:pt idx="90">
                  <c:v>-53.379954303064274</c:v>
                </c:pt>
                <c:pt idx="91">
                  <c:v>-55.454419471977118</c:v>
                </c:pt>
                <c:pt idx="92">
                  <c:v>-57.799065226591289</c:v>
                </c:pt>
                <c:pt idx="93">
                  <c:v>-60.498530772702857</c:v>
                </c:pt>
                <c:pt idx="94">
                  <c:v>-63.684020011886837</c:v>
                </c:pt>
                <c:pt idx="95">
                  <c:v>-67.575321644541404</c:v>
                </c:pt>
                <c:pt idx="96">
                  <c:v>-72.584447190679029</c:v>
                </c:pt>
                <c:pt idx="97">
                  <c:v>-79.636358873251126</c:v>
                </c:pt>
                <c:pt idx="98">
                  <c:v>-91.682512572476611</c:v>
                </c:pt>
              </c:numCache>
            </c:numRef>
          </c:val>
        </c:ser>
        <c:ser>
          <c:idx val="1"/>
          <c:order val="1"/>
          <c:tx>
            <c:strRef>
              <c:f>低域通過フィルタ!$AJ$11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低域通過フィルタ!$AJ$13:$AJ$111</c:f>
              <c:numCache>
                <c:formatCode>#,##0.000_ </c:formatCode>
                <c:ptCount val="99"/>
                <c:pt idx="0">
                  <c:v>1.689091502454973E-2</c:v>
                </c:pt>
                <c:pt idx="1">
                  <c:v>6.770567374602468E-2</c:v>
                </c:pt>
                <c:pt idx="2">
                  <c:v>0.15286868276333429</c:v>
                </c:pt>
                <c:pt idx="3">
                  <c:v>0.273080762704909</c:v>
                </c:pt>
                <c:pt idx="4">
                  <c:v>0.42930529043683724</c:v>
                </c:pt>
                <c:pt idx="5">
                  <c:v>0.62273945932579577</c:v>
                </c:pt>
                <c:pt idx="6">
                  <c:v>0.85475817540356647</c:v>
                </c:pt>
                <c:pt idx="7">
                  <c:v>1.1268090403487916</c:v>
                </c:pt>
                <c:pt idx="8">
                  <c:v>1.4402216634932317</c:v>
                </c:pt>
                <c:pt idx="9">
                  <c:v>1.7958691773605271</c:v>
                </c:pt>
                <c:pt idx="10">
                  <c:v>2.1935785854625793</c:v>
                </c:pt>
                <c:pt idx="11">
                  <c:v>2.6311234332480682</c:v>
                </c:pt>
                <c:pt idx="12">
                  <c:v>3.1025485564090531</c:v>
                </c:pt>
                <c:pt idx="13">
                  <c:v>3.5955071054018521</c:v>
                </c:pt>
                <c:pt idx="14">
                  <c:v>4.0873731279109986</c:v>
                </c:pt>
                <c:pt idx="15">
                  <c:v>4.540502509436644</c:v>
                </c:pt>
                <c:pt idx="16">
                  <c:v>4.898803046335618</c:v>
                </c:pt>
                <c:pt idx="17">
                  <c:v>5.0908669933293718</c:v>
                </c:pt>
                <c:pt idx="18">
                  <c:v>5.0461822206896789</c:v>
                </c:pt>
                <c:pt idx="19">
                  <c:v>4.7229178447313283</c:v>
                </c:pt>
                <c:pt idx="20">
                  <c:v>4.1293272509290162</c:v>
                </c:pt>
                <c:pt idx="21">
                  <c:v>3.3190455158066925</c:v>
                </c:pt>
                <c:pt idx="22">
                  <c:v>2.3649326575175027</c:v>
                </c:pt>
                <c:pt idx="23">
                  <c:v>1.3338523406827978</c:v>
                </c:pt>
                <c:pt idx="24">
                  <c:v>0.27517018110893843</c:v>
                </c:pt>
                <c:pt idx="25">
                  <c:v>-0.77950267788829142</c:v>
                </c:pt>
                <c:pt idx="26">
                  <c:v>-1.812050465599919</c:v>
                </c:pt>
                <c:pt idx="27">
                  <c:v>-2.8132749300954485</c:v>
                </c:pt>
                <c:pt idx="28">
                  <c:v>-3.7794141337282454</c:v>
                </c:pt>
                <c:pt idx="29">
                  <c:v>-4.7098398337629854</c:v>
                </c:pt>
                <c:pt idx="30">
                  <c:v>-5.605636862865687</c:v>
                </c:pt>
                <c:pt idx="31">
                  <c:v>-6.4687605468516187</c:v>
                </c:pt>
                <c:pt idx="32">
                  <c:v>-7.3015503627691904</c:v>
                </c:pt>
                <c:pt idx="33">
                  <c:v>-8.1064564428698258</c:v>
                </c:pt>
                <c:pt idx="34">
                  <c:v>-8.8858911013064912</c:v>
                </c:pt>
                <c:pt idx="35">
                  <c:v>-9.642152949069855</c:v>
                </c:pt>
                <c:pt idx="36">
                  <c:v>-10.377392660185867</c:v>
                </c:pt>
                <c:pt idx="37">
                  <c:v>-11.093602237251972</c:v>
                </c:pt>
                <c:pt idx="38">
                  <c:v>-11.792617163520681</c:v>
                </c:pt>
                <c:pt idx="39">
                  <c:v>-12.476125264611603</c:v>
                </c:pt>
                <c:pt idx="40">
                  <c:v>-13.145678714375862</c:v>
                </c:pt>
                <c:pt idx="41">
                  <c:v>-13.802707158455087</c:v>
                </c:pt>
                <c:pt idx="42">
                  <c:v>-14.448530836068034</c:v>
                </c:pt>
                <c:pt idx="43">
                  <c:v>-15.084373113625951</c:v>
                </c:pt>
                <c:pt idx="44">
                  <c:v>-15.711372154904268</c:v>
                </c:pt>
                <c:pt idx="45">
                  <c:v>-16.330591631566151</c:v>
                </c:pt>
                <c:pt idx="46">
                  <c:v>-16.94303047835939</c:v>
                </c:pt>
                <c:pt idx="47">
                  <c:v>-17.549631751285261</c:v>
                </c:pt>
                <c:pt idx="48">
                  <c:v>-18.151290673681224</c:v>
                </c:pt>
                <c:pt idx="49">
                  <c:v>-18.748861966044608</c:v>
                </c:pt>
                <c:pt idx="50">
                  <c:v>-19.343166557520878</c:v>
                </c:pt>
                <c:pt idx="51">
                  <c:v>-19.934997774479083</c:v>
                </c:pt>
                <c:pt idx="52">
                  <c:v>-20.52512709702226</c:v>
                </c:pt>
                <c:pt idx="53">
                  <c:v>-21.11430956911796</c:v>
                </c:pt>
                <c:pt idx="54">
                  <c:v>-21.703288943172918</c:v>
                </c:pt>
                <c:pt idx="55">
                  <c:v>-22.292802635852262</c:v>
                </c:pt>
                <c:pt idx="56">
                  <c:v>-22.883586569053932</c:v>
                </c:pt>
                <c:pt idx="57">
                  <c:v>-23.476379968426521</c:v>
                </c:pt>
                <c:pt idx="58">
                  <c:v>-24.071930191810708</c:v>
                </c:pt>
                <c:pt idx="59">
                  <c:v>-24.670997661658127</c:v>
                </c:pt>
                <c:pt idx="60">
                  <c:v>-25.274360979014553</c:v>
                </c:pt>
                <c:pt idx="61">
                  <c:v>-25.882822302303474</c:v>
                </c:pt>
                <c:pt idx="62">
                  <c:v>-26.497213082208336</c:v>
                </c:pt>
                <c:pt idx="63">
                  <c:v>-27.11840025487</c:v>
                </c:pt>
                <c:pt idx="64">
                  <c:v>-27.747293009946187</c:v>
                </c:pt>
                <c:pt idx="65">
                  <c:v>-28.384850268575306</c:v>
                </c:pt>
                <c:pt idx="66">
                  <c:v>-29.032089029941922</c:v>
                </c:pt>
                <c:pt idx="67">
                  <c:v>-29.690093775276548</c:v>
                </c:pt>
                <c:pt idx="68">
                  <c:v>-30.360027156486261</c:v>
                </c:pt>
                <c:pt idx="69">
                  <c:v>-31.043142245563502</c:v>
                </c:pt>
                <c:pt idx="70">
                  <c:v>-31.740796683590418</c:v>
                </c:pt>
                <c:pt idx="71">
                  <c:v>-32.454469148850613</c:v>
                </c:pt>
                <c:pt idx="72">
                  <c:v>-33.185778668082911</c:v>
                </c:pt>
                <c:pt idx="73">
                  <c:v>-33.936507431348048</c:v>
                </c:pt>
                <c:pt idx="74">
                  <c:v>-34.708627950541363</c:v>
                </c:pt>
                <c:pt idx="75">
                  <c:v>-35.504335640088328</c:v>
                </c:pt>
                <c:pt idx="76">
                  <c:v>-36.326088218390936</c:v>
                </c:pt>
                <c:pt idx="77">
                  <c:v>-37.176653762752927</c:v>
                </c:pt>
                <c:pt idx="78">
                  <c:v>-38.059169846633274</c:v>
                </c:pt>
                <c:pt idx="79">
                  <c:v>-38.97721701735658</c:v>
                </c:pt>
                <c:pt idx="80">
                  <c:v>-39.934911042614701</c:v>
                </c:pt>
                <c:pt idx="81">
                  <c:v>-40.937020031411663</c:v>
                </c:pt>
                <c:pt idx="82">
                  <c:v>-41.989114980867306</c:v>
                </c:pt>
                <c:pt idx="83">
                  <c:v>-43.097765934689036</c:v>
                </c:pt>
                <c:pt idx="84">
                  <c:v>-44.270801454169131</c:v>
                </c:pt>
                <c:pt idx="85">
                  <c:v>-45.517657669196929</c:v>
                </c:pt>
                <c:pt idx="86">
                  <c:v>-46.849856836504131</c:v>
                </c:pt>
                <c:pt idx="87">
                  <c:v>-48.28167776700478</c:v>
                </c:pt>
                <c:pt idx="88">
                  <c:v>-49.831118593149448</c:v>
                </c:pt>
                <c:pt idx="89">
                  <c:v>-51.521319639649768</c:v>
                </c:pt>
                <c:pt idx="90">
                  <c:v>-53.382738465250085</c:v>
                </c:pt>
                <c:pt idx="91">
                  <c:v>-55.456611304412888</c:v>
                </c:pt>
                <c:pt idx="92">
                  <c:v>-57.800737977273158</c:v>
                </c:pt>
                <c:pt idx="93">
                  <c:v>-60.499756330698688</c:v>
                </c:pt>
                <c:pt idx="94">
                  <c:v>-63.684869104090005</c:v>
                </c:pt>
                <c:pt idx="95">
                  <c:v>-67.575864025606819</c:v>
                </c:pt>
                <c:pt idx="96">
                  <c:v>-72.584751827304956</c:v>
                </c:pt>
                <c:pt idx="97">
                  <c:v>-79.636494123912158</c:v>
                </c:pt>
                <c:pt idx="98">
                  <c:v>-91.68254636366521</c:v>
                </c:pt>
              </c:numCache>
            </c:numRef>
          </c:val>
        </c:ser>
        <c:ser>
          <c:idx val="2"/>
          <c:order val="2"/>
          <c:tx>
            <c:strRef>
              <c:f>低域通過フィルタ!$AK$11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低域通過フィルタ!$AK$13:$AK$111</c:f>
              <c:numCache>
                <c:formatCode>#,##0.000_ </c:formatCode>
                <c:ptCount val="99"/>
                <c:pt idx="0">
                  <c:v>1.12709681021992E-2</c:v>
                </c:pt>
                <c:pt idx="1">
                  <c:v>4.4994841481494179E-2</c:v>
                </c:pt>
                <c:pt idx="2">
                  <c:v>0.10089017014139764</c:v>
                </c:pt>
                <c:pt idx="3">
                  <c:v>0.17843871209923584</c:v>
                </c:pt>
                <c:pt idx="4">
                  <c:v>0.27680714375171994</c:v>
                </c:pt>
                <c:pt idx="5">
                  <c:v>0.39472842883658688</c:v>
                </c:pt>
                <c:pt idx="6">
                  <c:v>0.53033427957022028</c:v>
                </c:pt>
                <c:pt idx="7">
                  <c:v>0.68092917602288305</c:v>
                </c:pt>
                <c:pt idx="8">
                  <c:v>0.84269829064437674</c:v>
                </c:pt>
                <c:pt idx="9">
                  <c:v>1.0103494790437066</c:v>
                </c:pt>
                <c:pt idx="10">
                  <c:v>1.1767081772244101</c:v>
                </c:pt>
                <c:pt idx="11">
                  <c:v>1.3323199236431569</c:v>
                </c:pt>
                <c:pt idx="12">
                  <c:v>1.465172897246716</c:v>
                </c:pt>
                <c:pt idx="13">
                  <c:v>1.5607265865298223</c:v>
                </c:pt>
                <c:pt idx="14">
                  <c:v>1.6024914054090083</c:v>
                </c:pt>
                <c:pt idx="15">
                  <c:v>1.573379197114336</c:v>
                </c:pt>
                <c:pt idx="16">
                  <c:v>1.4578498341929922</c:v>
                </c:pt>
                <c:pt idx="17">
                  <c:v>1.2444955268237097</c:v>
                </c:pt>
                <c:pt idx="18">
                  <c:v>0.92829556881239172</c:v>
                </c:pt>
                <c:pt idx="19">
                  <c:v>0.51166864952916913</c:v>
                </c:pt>
                <c:pt idx="20">
                  <c:v>3.862930549532594E-3</c:v>
                </c:pt>
                <c:pt idx="21">
                  <c:v>-0.58104659403332659</c:v>
                </c:pt>
                <c:pt idx="22">
                  <c:v>-1.2267429597832256</c:v>
                </c:pt>
                <c:pt idx="23">
                  <c:v>-1.9169926983564747</c:v>
                </c:pt>
                <c:pt idx="24">
                  <c:v>-2.6372301576239296</c:v>
                </c:pt>
                <c:pt idx="25">
                  <c:v>-3.3753354016617712</c:v>
                </c:pt>
                <c:pt idx="26">
                  <c:v>-4.1217916178055765</c:v>
                </c:pt>
                <c:pt idx="27">
                  <c:v>-4.8694720080142986</c:v>
                </c:pt>
                <c:pt idx="28">
                  <c:v>-5.6132621511286214</c:v>
                </c:pt>
                <c:pt idx="29">
                  <c:v>-6.3496496027183564</c:v>
                </c:pt>
                <c:pt idx="30">
                  <c:v>-7.0763489514557119</c:v>
                </c:pt>
                <c:pt idx="31">
                  <c:v>-7.7919887508563939</c:v>
                </c:pt>
                <c:pt idx="32">
                  <c:v>-8.4958637962277255</c:v>
                </c:pt>
                <c:pt idx="33">
                  <c:v>-9.1877457577655193</c:v>
                </c:pt>
                <c:pt idx="34">
                  <c:v>-9.8677417544437773</c:v>
                </c:pt>
                <c:pt idx="35">
                  <c:v>-10.536190461885901</c:v>
                </c:pt>
                <c:pt idx="36">
                  <c:v>-11.193586745588329</c:v>
                </c:pt>
                <c:pt idx="37">
                  <c:v>-11.840527564275602</c:v>
                </c:pt>
                <c:pt idx="38">
                  <c:v>-12.477673537748961</c:v>
                </c:pt>
                <c:pt idx="39">
                  <c:v>-13.105721956745146</c:v>
                </c:pt>
                <c:pt idx="40">
                  <c:v>-13.725388104824281</c:v>
                </c:pt>
                <c:pt idx="41">
                  <c:v>-14.33739259585407</c:v>
                </c:pt>
                <c:pt idx="42">
                  <c:v>-14.942453053406959</c:v>
                </c:pt>
                <c:pt idx="43">
                  <c:v>-15.541278917643155</c:v>
                </c:pt>
                <c:pt idx="44">
                  <c:v>-16.134568501312827</c:v>
                </c:pt>
                <c:pt idx="45">
                  <c:v>-16.72300766134779</c:v>
                </c:pt>
                <c:pt idx="46">
                  <c:v>-17.307269630539434</c:v>
                </c:pt>
                <c:pt idx="47">
                  <c:v>-17.888015683220516</c:v>
                </c:pt>
                <c:pt idx="48">
                  <c:v>-18.465896403082841</c:v>
                </c:pt>
                <c:pt idx="49">
                  <c:v>-19.041553390031297</c:v>
                </c:pt>
                <c:pt idx="50">
                  <c:v>-19.615621293399613</c:v>
                </c:pt>
                <c:pt idx="51">
                  <c:v>-20.188730096065406</c:v>
                </c:pt>
                <c:pt idx="52">
                  <c:v>-20.761507601758513</c:v>
                </c:pt>
                <c:pt idx="53">
                  <c:v>-21.334582098855201</c:v>
                </c:pt>
                <c:pt idx="54">
                  <c:v>-21.908585190201993</c:v>
                </c:pt>
                <c:pt idx="55">
                  <c:v>-22.484154791493737</c:v>
                </c:pt>
                <c:pt idx="56">
                  <c:v>-23.061938311547905</c:v>
                </c:pt>
                <c:pt idx="57">
                  <c:v>-23.642596037339196</c:v>
                </c:pt>
                <c:pt idx="58">
                  <c:v>-24.226804755575372</c:v>
                </c:pt>
                <c:pt idx="59">
                  <c:v>-24.815261651484146</c:v>
                </c:pt>
                <c:pt idx="60">
                  <c:v>-25.408688534870826</c:v>
                </c:pt>
                <c:pt idx="61">
                  <c:v>-26.007836453908485</c:v>
                </c:pt>
                <c:pt idx="62">
                  <c:v>-26.613490769068875</c:v>
                </c:pt>
                <c:pt idx="63">
                  <c:v>-27.226476773685427</c:v>
                </c:pt>
                <c:pt idx="64">
                  <c:v>-27.847665964572691</c:v>
                </c:pt>
                <c:pt idx="65">
                  <c:v>-28.477983086755621</c:v>
                </c:pt>
                <c:pt idx="66">
                  <c:v>-29.118414101781052</c:v>
                </c:pt>
                <c:pt idx="67">
                  <c:v>-29.770015260674249</c:v>
                </c:pt>
                <c:pt idx="68">
                  <c:v>-30.43392350217621</c:v>
                </c:pt>
                <c:pt idx="69">
                  <c:v>-31.111368446853582</c:v>
                </c:pt>
                <c:pt idx="70">
                  <c:v>-31.803686321180642</c:v>
                </c:pt>
                <c:pt idx="71">
                  <c:v>-32.51233622708974</c:v>
                </c:pt>
                <c:pt idx="72">
                  <c:v>-33.238919277596665</c:v>
                </c:pt>
                <c:pt idx="73">
                  <c:v>-33.985201256039275</c:v>
                </c:pt>
                <c:pt idx="74">
                  <c:v>-34.753139636447024</c:v>
                </c:pt>
                <c:pt idx="75">
                  <c:v>-35.544916041416322</c:v>
                </c:pt>
                <c:pt idx="76">
                  <c:v>-36.362975534197034</c:v>
                </c:pt>
                <c:pt idx="77">
                  <c:v>-37.21007457610861</c:v>
                </c:pt>
                <c:pt idx="78">
                  <c:v>-38.089340076745543</c:v>
                </c:pt>
                <c:pt idx="79">
                  <c:v>-39.00434279389372</c:v>
                </c:pt>
                <c:pt idx="80">
                  <c:v>-39.95918951044488</c:v>
                </c:pt>
                <c:pt idx="81">
                  <c:v>-40.958640093050832</c:v>
                </c:pt>
                <c:pt idx="82">
                  <c:v>-42.008257983139302</c:v>
                </c:pt>
                <c:pt idx="83">
                  <c:v>-43.114606305408351</c:v>
                </c:pt>
                <c:pt idx="84">
                  <c:v>-44.285507294053701</c:v>
                </c:pt>
                <c:pt idx="85">
                  <c:v>-45.530391303688717</c:v>
                </c:pt>
                <c:pt idx="86">
                  <c:v>-46.860775331715068</c:v>
                </c:pt>
                <c:pt idx="87">
                  <c:v>-48.290933413600428</c:v>
                </c:pt>
                <c:pt idx="88">
                  <c:v>-49.838859361630519</c:v>
                </c:pt>
                <c:pt idx="89">
                  <c:v>-51.527689610182144</c:v>
                </c:pt>
                <c:pt idx="90">
                  <c:v>-53.387878234925417</c:v>
                </c:pt>
                <c:pt idx="91">
                  <c:v>-55.460658374586878</c:v>
                </c:pt>
                <c:pt idx="92">
                  <c:v>-57.803827123424853</c:v>
                </c:pt>
                <c:pt idx="93">
                  <c:v>-60.502019957079362</c:v>
                </c:pt>
                <c:pt idx="94">
                  <c:v>-63.68643758527795</c:v>
                </c:pt>
                <c:pt idx="95">
                  <c:v>-67.576866036957369</c:v>
                </c:pt>
                <c:pt idx="96">
                  <c:v>-72.585314666177283</c:v>
                </c:pt>
                <c:pt idx="97">
                  <c:v>-79.636744023465766</c:v>
                </c:pt>
                <c:pt idx="98">
                  <c:v>-91.682608800948501</c:v>
                </c:pt>
              </c:numCache>
            </c:numRef>
          </c:val>
        </c:ser>
        <c:ser>
          <c:idx val="3"/>
          <c:order val="3"/>
          <c:tx>
            <c:strRef>
              <c:f>低域通過フィルタ!$AL$11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低域通過フィルタ!$AL$13:$AL$111</c:f>
              <c:numCache>
                <c:formatCode>#,##0.000_ </c:formatCode>
                <c:ptCount val="99"/>
                <c:pt idx="0">
                  <c:v>3.9390949045225087E-3</c:v>
                </c:pt>
                <c:pt idx="1">
                  <c:v>1.5499546268641E-2</c:v>
                </c:pt>
                <c:pt idx="2">
                  <c:v>3.3901077081178718E-2</c:v>
                </c:pt>
                <c:pt idx="3">
                  <c:v>5.7811400061347919E-2</c:v>
                </c:pt>
                <c:pt idx="4">
                  <c:v>8.5301384006142442E-2</c:v>
                </c:pt>
                <c:pt idx="5">
                  <c:v>0.11378891231879289</c:v>
                </c:pt>
                <c:pt idx="6">
                  <c:v>0.13997989898654101</c:v>
                </c:pt>
                <c:pt idx="7">
                  <c:v>0.15981971418198102</c:v>
                </c:pt>
                <c:pt idx="8">
                  <c:v>0.16847412645628146</c:v>
                </c:pt>
                <c:pt idx="9">
                  <c:v>0.16036477511411651</c:v>
                </c:pt>
                <c:pt idx="10">
                  <c:v>0.12928791233490303</c:v>
                </c:pt>
                <c:pt idx="11">
                  <c:v>6.8643117540985163E-2</c:v>
                </c:pt>
                <c:pt idx="12">
                  <c:v>-2.8213333239109004E-2</c:v>
                </c:pt>
                <c:pt idx="13">
                  <c:v>-0.1675004932232827</c:v>
                </c:pt>
                <c:pt idx="14">
                  <c:v>-0.35447553825625033</c:v>
                </c:pt>
                <c:pt idx="15">
                  <c:v>-0.5929088725677284</c:v>
                </c:pt>
                <c:pt idx="16">
                  <c:v>-0.88467396830128386</c:v>
                </c:pt>
                <c:pt idx="17">
                  <c:v>-1.229544789967937</c:v>
                </c:pt>
                <c:pt idx="18">
                  <c:v>-1.6252502014169157</c:v>
                </c:pt>
                <c:pt idx="19">
                  <c:v>-2.0677714490888404</c:v>
                </c:pt>
                <c:pt idx="20">
                  <c:v>-2.5518111622722204</c:v>
                </c:pt>
                <c:pt idx="21">
                  <c:v>-3.0713324666908699</c:v>
                </c:pt>
                <c:pt idx="22">
                  <c:v>-3.6200714076376563</c:v>
                </c:pt>
                <c:pt idx="23">
                  <c:v>-4.1919553261003548</c:v>
                </c:pt>
                <c:pt idx="24">
                  <c:v>-4.7813972916220031</c:v>
                </c:pt>
                <c:pt idx="25">
                  <c:v>-5.3834681913262026</c:v>
                </c:pt>
                <c:pt idx="26">
                  <c:v>-5.9939672481793789</c:v>
                </c:pt>
                <c:pt idx="27">
                  <c:v>-6.6094189569922364</c:v>
                </c:pt>
                <c:pt idx="28">
                  <c:v>-7.2270234025969984</c:v>
                </c:pt>
                <c:pt idx="29">
                  <c:v>-7.8445817827599038</c:v>
                </c:pt>
                <c:pt idx="30">
                  <c:v>-8.4604127410182421</c:v>
                </c:pt>
                <c:pt idx="31">
                  <c:v>-9.0732695137211525</c:v>
                </c:pt>
                <c:pt idx="32">
                  <c:v>-9.6822635658015681</c:v>
                </c:pt>
                <c:pt idx="33">
                  <c:v>-10.286797379302449</c:v>
                </c:pt>
                <c:pt idx="34">
                  <c:v>-10.886507145448848</c:v>
                </c:pt>
                <c:pt idx="35">
                  <c:v>-11.481215004763923</c:v>
                </c:pt>
                <c:pt idx="36">
                  <c:v>-12.070889917545218</c:v>
                </c:pt>
                <c:pt idx="37">
                  <c:v>-12.655616025757613</c:v>
                </c:pt>
                <c:pt idx="38">
                  <c:v>-13.23556734426827</c:v>
                </c:pt>
                <c:pt idx="39">
                  <c:v>-13.81098770069592</c:v>
                </c:pt>
                <c:pt idx="40">
                  <c:v>-14.382174971169196</c:v>
                </c:pt>
                <c:pt idx="41">
                  <c:v>-14.949468800358254</c:v>
                </c:pt>
                <c:pt idx="42">
                  <c:v>-15.513241130230924</c:v>
                </c:pt>
                <c:pt idx="43">
                  <c:v>-16.073888984455134</c:v>
                </c:pt>
                <c:pt idx="44">
                  <c:v>-16.631829061155145</c:v>
                </c:pt>
                <c:pt idx="45">
                  <c:v>-17.187493775700421</c:v>
                </c:pt>
                <c:pt idx="46">
                  <c:v>-17.741328468750257</c:v>
                </c:pt>
                <c:pt idx="47">
                  <c:v>-18.293789554882494</c:v>
                </c:pt>
                <c:pt idx="48">
                  <c:v>-18.845343435909207</c:v>
                </c:pt>
                <c:pt idx="49">
                  <c:v>-19.396466042431786</c:v>
                </c:pt>
                <c:pt idx="50">
                  <c:v>-19.947642899102721</c:v>
                </c:pt>
                <c:pt idx="51">
                  <c:v>-20.499369634945701</c:v>
                </c:pt>
                <c:pt idx="52">
                  <c:v>-21.052152881255925</c:v>
                </c:pt>
                <c:pt idx="53">
                  <c:v>-21.606511517102938</c:v>
                </c:pt>
                <c:pt idx="54">
                  <c:v>-22.162978237182287</c:v>
                </c:pt>
                <c:pt idx="55">
                  <c:v>-22.722101429456902</c:v>
                </c:pt>
                <c:pt idx="56">
                  <c:v>-23.284447361300185</c:v>
                </c:pt>
                <c:pt idx="57">
                  <c:v>-23.850602683253971</c:v>
                </c:pt>
                <c:pt idx="58">
                  <c:v>-24.421177269518402</c:v>
                </c:pt>
                <c:pt idx="59">
                  <c:v>-24.996807424354202</c:v>
                </c:pt>
                <c:pt idx="60">
                  <c:v>-25.578159494130922</c:v>
                </c:pt>
                <c:pt idx="61">
                  <c:v>-26.165933936279512</c:v>
                </c:pt>
                <c:pt idx="62">
                  <c:v>-26.76086990939001</c:v>
                </c:pt>
                <c:pt idx="63">
                  <c:v>-27.363750463733126</c:v>
                </c:pt>
                <c:pt idx="64">
                  <c:v>-27.975408429272495</c:v>
                </c:pt>
                <c:pt idx="65">
                  <c:v>-28.596733119632624</c:v>
                </c:pt>
                <c:pt idx="66">
                  <c:v>-29.228677996584523</c:v>
                </c:pt>
                <c:pt idx="67">
                  <c:v>-29.872269471805019</c:v>
                </c:pt>
                <c:pt idx="68">
                  <c:v>-30.5286170627652</c:v>
                </c:pt>
                <c:pt idx="69">
                  <c:v>-31.198925170025639</c:v>
                </c:pt>
                <c:pt idx="70">
                  <c:v>-31.884506807129203</c:v>
                </c:pt>
                <c:pt idx="71">
                  <c:v>-32.586799696034163</c:v>
                </c:pt>
                <c:pt idx="72">
                  <c:v>-33.307385246454018</c:v>
                </c:pt>
                <c:pt idx="73">
                  <c:v>-34.048011074671479</c:v>
                </c:pt>
                <c:pt idx="74">
                  <c:v>-34.810617897612353</c:v>
                </c:pt>
                <c:pt idx="75">
                  <c:v>-35.597371877030199</c:v>
                </c:pt>
                <c:pt idx="76">
                  <c:v>-36.410703809163778</c:v>
                </c:pt>
                <c:pt idx="77">
                  <c:v>-37.253356989802839</c:v>
                </c:pt>
                <c:pt idx="78">
                  <c:v>-38.128446181177878</c:v>
                </c:pt>
                <c:pt idx="79">
                  <c:v>-39.039530936672286</c:v>
                </c:pt>
                <c:pt idx="80">
                  <c:v>-39.990707709831113</c:v>
                </c:pt>
                <c:pt idx="81">
                  <c:v>-40.986726851686129</c:v>
                </c:pt>
                <c:pt idx="82">
                  <c:v>-42.033143046383088</c:v>
                </c:pt>
                <c:pt idx="83">
                  <c:v>-43.13651136966314</c:v>
                </c:pt>
                <c:pt idx="84">
                  <c:v>-44.304646669953314</c:v>
                </c:pt>
                <c:pt idx="85">
                  <c:v>-45.546972538584576</c:v>
                </c:pt>
                <c:pt idx="86">
                  <c:v>-46.874999795502809</c:v>
                </c:pt>
                <c:pt idx="87">
                  <c:v>-48.302996851583202</c:v>
                </c:pt>
                <c:pt idx="88">
                  <c:v>-49.84895241780967</c:v>
                </c:pt>
                <c:pt idx="89">
                  <c:v>-51.535998324094891</c:v>
                </c:pt>
                <c:pt idx="90">
                  <c:v>-53.394584514911344</c:v>
                </c:pt>
                <c:pt idx="91">
                  <c:v>-55.465940450156658</c:v>
                </c:pt>
                <c:pt idx="92">
                  <c:v>-57.807859979220552</c:v>
                </c:pt>
                <c:pt idx="93">
                  <c:v>-60.504975750757453</c:v>
                </c:pt>
                <c:pt idx="94">
                  <c:v>-63.688486051508661</c:v>
                </c:pt>
                <c:pt idx="95">
                  <c:v>-67.578174879616455</c:v>
                </c:pt>
                <c:pt idx="96">
                  <c:v>-72.586049940707142</c:v>
                </c:pt>
                <c:pt idx="97">
                  <c:v>-79.637070511301275</c:v>
                </c:pt>
                <c:pt idx="98">
                  <c:v>-91.682690377837943</c:v>
                </c:pt>
              </c:numCache>
            </c:numRef>
          </c:val>
        </c:ser>
        <c:ser>
          <c:idx val="4"/>
          <c:order val="4"/>
          <c:tx>
            <c:strRef>
              <c:f>低域通過フィルタ!$AM$11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低域通過フィルタ!$AM$13:$AM$111</c:f>
              <c:numCache>
                <c:formatCode>#,##0.000_ </c:formatCode>
                <c:ptCount val="99"/>
                <c:pt idx="0">
                  <c:v>-3.9829426211194447E-3</c:v>
                </c:pt>
                <c:pt idx="1">
                  <c:v>-1.6201780645368594E-2</c:v>
                </c:pt>
                <c:pt idx="2">
                  <c:v>-3.7461510271836598E-2</c:v>
                </c:pt>
                <c:pt idx="3">
                  <c:v>-6.9085958478101561E-2</c:v>
                </c:pt>
                <c:pt idx="4">
                  <c:v>-0.1128874872929001</c:v>
                </c:pt>
                <c:pt idx="5">
                  <c:v>-0.17111801497438645</c:v>
                </c:pt>
                <c:pt idx="6">
                  <c:v>-0.24639611350459276</c:v>
                </c:pt>
                <c:pt idx="7">
                  <c:v>-0.34160551826612218</c:v>
                </c:pt>
                <c:pt idx="8">
                  <c:v>-0.45976266161021584</c:v>
                </c:pt>
                <c:pt idx="9">
                  <c:v>-0.60385502469424002</c:v>
                </c:pt>
                <c:pt idx="10">
                  <c:v>-0.77665791984193366</c:v>
                </c:pt>
                <c:pt idx="11">
                  <c:v>-0.98054379847821393</c:v>
                </c:pt>
                <c:pt idx="12">
                  <c:v>-1.2173036588530068</c:v>
                </c:pt>
                <c:pt idx="13">
                  <c:v>-1.488002614859635</c:v>
                </c:pt>
                <c:pt idx="14">
                  <c:v>-1.7928896201166098</c:v>
                </c:pt>
                <c:pt idx="15">
                  <c:v>-2.1313744112880668</c:v>
                </c:pt>
                <c:pt idx="16">
                  <c:v>-2.5020743146883295</c:v>
                </c:pt>
                <c:pt idx="17">
                  <c:v>-2.9029223696985511</c:v>
                </c:pt>
                <c:pt idx="18">
                  <c:v>-3.3313192906528237</c:v>
                </c:pt>
                <c:pt idx="19">
                  <c:v>-3.7843072510783315</c:v>
                </c:pt>
                <c:pt idx="20">
                  <c:v>-4.258743848321096</c:v>
                </c:pt>
                <c:pt idx="21">
                  <c:v>-4.7514588677572505</c:v>
                </c:pt>
                <c:pt idx="22">
                  <c:v>-5.2593827388236658</c:v>
                </c:pt>
                <c:pt idx="23">
                  <c:v>-5.7796419743206844</c:v>
                </c:pt>
                <c:pt idx="24">
                  <c:v>-6.3096220927298834</c:v>
                </c:pt>
                <c:pt idx="25">
                  <c:v>-6.8470019669271469</c:v>
                </c:pt>
                <c:pt idx="26">
                  <c:v>-7.3897652560206666</c:v>
                </c:pt>
                <c:pt idx="27">
                  <c:v>-7.9361949398397522</c:v>
                </c:pt>
                <c:pt idx="28">
                  <c:v>-8.4848564706974479</c:v>
                </c:pt>
                <c:pt idx="29">
                  <c:v>-9.0345741154010835</c:v>
                </c:pt>
                <c:pt idx="30">
                  <c:v>-9.5844039951206579</c:v>
                </c:pt>
                <c:pt idx="31">
                  <c:v>-10.133606331995299</c:v>
                </c:pt>
                <c:pt idx="32">
                  <c:v>-10.681618571623002</c:v>
                </c:pt>
                <c:pt idx="33">
                  <c:v>-11.228030396679342</c:v>
                </c:pt>
                <c:pt idx="34">
                  <c:v>-11.772561168279527</c:v>
                </c:pt>
                <c:pt idx="35">
                  <c:v>-12.315040000669505</c:v>
                </c:pt>
                <c:pt idx="36">
                  <c:v>-12.855388459168161</c:v>
                </c:pt>
                <c:pt idx="37">
                  <c:v>-13.39360574081223</c:v>
                </c:pt>
                <c:pt idx="38">
                  <c:v>-13.929756126675112</c:v>
                </c:pt>
                <c:pt idx="39">
                  <c:v>-14.463958464690883</c:v>
                </c:pt>
                <c:pt idx="40">
                  <c:v>-14.996377437505776</c:v>
                </c:pt>
                <c:pt idx="41">
                  <c:v>-15.527216381092128</c:v>
                </c:pt>
                <c:pt idx="42">
                  <c:v>-16.056711439586998</c:v>
                </c:pt>
                <c:pt idx="43">
                  <c:v>-16.58512686541701</c:v>
                </c:pt>
                <c:pt idx="44">
                  <c:v>-17.112751298364834</c:v>
                </c:pt>
                <c:pt idx="45">
                  <c:v>-17.63989488108367</c:v>
                </c:pt>
                <c:pt idx="46">
                  <c:v>-18.166887090746936</c:v>
                </c:pt>
                <c:pt idx="47">
                  <c:v>-18.694075186611503</c:v>
                </c:pt>
                <c:pt idx="48">
                  <c:v>-19.221823191173574</c:v>
                </c:pt>
                <c:pt idx="49">
                  <c:v>-19.750511338393903</c:v>
                </c:pt>
                <c:pt idx="50">
                  <c:v>-20.280535936370288</c:v>
                </c:pt>
                <c:pt idx="51">
                  <c:v>-20.812309604073942</c:v>
                </c:pt>
                <c:pt idx="52">
                  <c:v>-21.346261852641092</c:v>
                </c:pt>
                <c:pt idx="53">
                  <c:v>-21.882839991473936</c:v>
                </c:pt>
                <c:pt idx="54">
                  <c:v>-22.422510348343458</c:v>
                </c:pt>
                <c:pt idx="55">
                  <c:v>-22.965759801068696</c:v>
                </c:pt>
                <c:pt idx="56">
                  <c:v>-23.513097626421956</c:v>
                </c:pt>
                <c:pt idx="57">
                  <c:v>-24.065057679954784</c:v>
                </c:pt>
                <c:pt idx="58">
                  <c:v>-24.622200928722581</c:v>
                </c:pt>
                <c:pt idx="59">
                  <c:v>-25.185118367695459</c:v>
                </c:pt>
                <c:pt idx="60">
                  <c:v>-25.754434360304952</c:v>
                </c:pt>
                <c:pt idx="61">
                  <c:v>-26.330810454465944</c:v>
                </c:pt>
                <c:pt idx="62">
                  <c:v>-26.914949737961685</c:v>
                </c:pt>
                <c:pt idx="63">
                  <c:v>-27.507601811825133</c:v>
                </c:pt>
                <c:pt idx="64">
                  <c:v>-28.109568477952092</c:v>
                </c:pt>
                <c:pt idx="65">
                  <c:v>-28.721710258471795</c:v>
                </c:pt>
                <c:pt idx="66">
                  <c:v>-29.344953890444362</c:v>
                </c:pt>
                <c:pt idx="67">
                  <c:v>-29.980300971633206</c:v>
                </c:pt>
                <c:pt idx="68">
                  <c:v>-30.62883797321588</c:v>
                </c:pt>
                <c:pt idx="69">
                  <c:v>-31.291747885748116</c:v>
                </c:pt>
                <c:pt idx="70">
                  <c:v>-31.970323828655822</c:v>
                </c:pt>
                <c:pt idx="71">
                  <c:v>-32.6659850353306</c:v>
                </c:pt>
                <c:pt idx="72">
                  <c:v>-33.380295731384557</c:v>
                </c:pt>
                <c:pt idx="73">
                  <c:v>-34.114987560876642</c:v>
                </c:pt>
                <c:pt idx="74">
                  <c:v>-34.871986395598157</c:v>
                </c:pt>
                <c:pt idx="75">
                  <c:v>-35.653444601623868</c:v>
                </c:pt>
                <c:pt idx="76">
                  <c:v>-36.46178015789922</c:v>
                </c:pt>
                <c:pt idx="77">
                  <c:v>-37.299724456256854</c:v>
                </c:pt>
                <c:pt idx="78">
                  <c:v>-38.170381208782835</c:v>
                </c:pt>
                <c:pt idx="79">
                  <c:v>-39.077299718078152</c:v>
                </c:pt>
                <c:pt idx="80">
                  <c:v>-40.024566936479353</c:v>
                </c:pt>
                <c:pt idx="81">
                  <c:v>-41.016924417881846</c:v>
                </c:pt>
                <c:pt idx="82">
                  <c:v>-42.05991871181368</c:v>
                </c:pt>
                <c:pt idx="83">
                  <c:v>-43.160097384002057</c:v>
                </c:pt>
                <c:pt idx="84">
                  <c:v>-44.325268362909625</c:v>
                </c:pt>
                <c:pt idx="85">
                  <c:v>-45.564848878505934</c:v>
                </c:pt>
                <c:pt idx="86">
                  <c:v>-46.890343919412317</c:v>
                </c:pt>
                <c:pt idx="87">
                  <c:v>-48.316016569325484</c:v>
                </c:pt>
                <c:pt idx="88">
                  <c:v>-49.859850692796769</c:v>
                </c:pt>
                <c:pt idx="89">
                  <c:v>-51.544973732978072</c:v>
                </c:pt>
                <c:pt idx="90">
                  <c:v>-53.401831688356893</c:v>
                </c:pt>
                <c:pt idx="91">
                  <c:v>-55.471650496772334</c:v>
                </c:pt>
                <c:pt idx="92">
                  <c:v>-57.812220894563531</c:v>
                </c:pt>
                <c:pt idx="93">
                  <c:v>-60.508172813252301</c:v>
                </c:pt>
                <c:pt idx="94">
                  <c:v>-63.690702207014624</c:v>
                </c:pt>
                <c:pt idx="95">
                  <c:v>-67.579591116306517</c:v>
                </c:pt>
                <c:pt idx="96">
                  <c:v>-72.586845655856649</c:v>
                </c:pt>
                <c:pt idx="97">
                  <c:v>-79.637423871529151</c:v>
                </c:pt>
                <c:pt idx="98">
                  <c:v>-91.682778674299868</c:v>
                </c:pt>
              </c:numCache>
            </c:numRef>
          </c:val>
        </c:ser>
        <c:ser>
          <c:idx val="5"/>
          <c:order val="5"/>
          <c:tx>
            <c:strRef>
              <c:f>低域通過フィルタ!$AN$11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低域通過フィルタ!$AN$13:$AN$111</c:f>
              <c:numCache>
                <c:formatCode>#,##0.000_ </c:formatCode>
                <c:ptCount val="99"/>
                <c:pt idx="0">
                  <c:v>-1.1289130550577479E-2</c:v>
                </c:pt>
                <c:pt idx="1">
                  <c:v>-4.5285749741933973E-2</c:v>
                </c:pt>
                <c:pt idx="2">
                  <c:v>-0.10236580480382024</c:v>
                </c:pt>
                <c:pt idx="3">
                  <c:v>-0.18311736045372151</c:v>
                </c:pt>
                <c:pt idx="4">
                  <c:v>-0.28828501161660081</c:v>
                </c:pt>
                <c:pt idx="5">
                  <c:v>-0.41869663962854786</c:v>
                </c:pt>
                <c:pt idx="6">
                  <c:v>-0.57517744342341559</c:v>
                </c:pt>
                <c:pt idx="7">
                  <c:v>-0.75845776967969014</c:v>
                </c:pt>
                <c:pt idx="8">
                  <c:v>-0.96908253607268557</c:v>
                </c:pt>
                <c:pt idx="9">
                  <c:v>-1.2073306031294246</c:v>
                </c:pt>
                <c:pt idx="10">
                  <c:v>-1.4731519661485275</c:v>
                </c:pt>
                <c:pt idx="11">
                  <c:v>-1.7661289643117652</c:v>
                </c:pt>
                <c:pt idx="12">
                  <c:v>-2.0854649867942836</c:v>
                </c:pt>
                <c:pt idx="13">
                  <c:v>-2.4300008393064725</c:v>
                </c:pt>
                <c:pt idx="14">
                  <c:v>-2.7982556502718303</c:v>
                </c:pt>
                <c:pt idx="15">
                  <c:v>-3.1884865752248466</c:v>
                </c:pt>
                <c:pt idx="16">
                  <c:v>-3.5987600446946413</c:v>
                </c:pt>
                <c:pt idx="17">
                  <c:v>-4.0270270386462927</c:v>
                </c:pt>
                <c:pt idx="18">
                  <c:v>-4.4711957036062397</c:v>
                </c:pt>
                <c:pt idx="19">
                  <c:v>-4.9291961967461368</c:v>
                </c:pt>
                <c:pt idx="20">
                  <c:v>-5.3990345164420201</c:v>
                </c:pt>
                <c:pt idx="21">
                  <c:v>-5.8788338858971079</c:v>
                </c:pt>
                <c:pt idx="22">
                  <c:v>-6.3668637428758954</c:v>
                </c:pt>
                <c:pt idx="23">
                  <c:v>-6.861557439517644</c:v>
                </c:pt>
                <c:pt idx="24">
                  <c:v>-7.3615203695979332</c:v>
                </c:pt>
                <c:pt idx="25">
                  <c:v>-7.8655304855883612</c:v>
                </c:pt>
                <c:pt idx="26">
                  <c:v>-8.3725331440303989</c:v>
                </c:pt>
                <c:pt idx="27">
                  <c:v>-8.8816320251827801</c:v>
                </c:pt>
                <c:pt idx="28">
                  <c:v>-9.3920775952831512</c:v>
                </c:pt>
                <c:pt idx="29">
                  <c:v>-9.9032542780969077</c:v>
                </c:pt>
                <c:pt idx="30">
                  <c:v>-10.41466721569633</c:v>
                </c:pt>
                <c:pt idx="31">
                  <c:v>-10.925929247802507</c:v>
                </c:pt>
                <c:pt idx="32">
                  <c:v>-11.4367485328715</c:v>
                </c:pt>
                <c:pt idx="33">
                  <c:v>-11.946917072651154</c:v>
                </c:pt>
                <c:pt idx="34">
                  <c:v>-12.456300280846765</c:v>
                </c:pt>
                <c:pt idx="35">
                  <c:v>-12.964827649487688</c:v>
                </c:pt>
                <c:pt idx="36">
                  <c:v>-13.472484506850485</c:v>
                </c:pt>
                <c:pt idx="37">
                  <c:v>-13.979304822079886</c:v>
                </c:pt>
                <c:pt idx="38">
                  <c:v>-14.485364988578928</c:v>
                </c:pt>
                <c:pt idx="39">
                  <c:v>-14.990778506408532</c:v>
                </c:pt>
                <c:pt idx="40">
                  <c:v>-15.495691479925441</c:v>
                </c:pt>
                <c:pt idx="41">
                  <c:v>-16.000278848085866</c:v>
                </c:pt>
                <c:pt idx="42">
                  <c:v>-16.504741269361006</c:v>
                </c:pt>
                <c:pt idx="43">
                  <c:v>-17.009302589669673</c:v>
                </c:pt>
                <c:pt idx="44">
                  <c:v>-17.514207829210065</c:v>
                </c:pt>
                <c:pt idx="45">
                  <c:v>-18.019721631925229</c:v>
                </c:pt>
                <c:pt idx="46">
                  <c:v>-18.526127129172181</c:v>
                </c:pt>
                <c:pt idx="47">
                  <c:v>-19.03372517674703</c:v>
                </c:pt>
                <c:pt idx="48">
                  <c:v>-19.542833931624127</c:v>
                </c:pt>
                <c:pt idx="49">
                  <c:v>-20.053788741560915</c:v>
                </c:pt>
                <c:pt idx="50">
                  <c:v>-20.566942327120618</c:v>
                </c:pt>
                <c:pt idx="51">
                  <c:v>-21.08266524171102</c:v>
                </c:pt>
                <c:pt idx="52">
                  <c:v>-21.601346601032127</c:v>
                </c:pt>
                <c:pt idx="53">
                  <c:v>-22.123395078948164</c:v>
                </c:pt>
                <c:pt idx="54">
                  <c:v>-22.649240172370682</c:v>
                </c:pt>
                <c:pt idx="55">
                  <c:v>-23.179333743400083</c:v>
                </c:pt>
                <c:pt idx="56">
                  <c:v>-23.714151852851444</c:v>
                </c:pt>
                <c:pt idx="57">
                  <c:v>-24.254196905567845</c:v>
                </c:pt>
                <c:pt idx="58">
                  <c:v>-24.800000134786483</c:v>
                </c:pt>
                <c:pt idx="59">
                  <c:v>-25.352124460498512</c:v>
                </c:pt>
                <c:pt idx="60">
                  <c:v>-25.911167765492134</c:v>
                </c:pt>
                <c:pt idx="61">
                  <c:v>-26.477766642936</c:v>
                </c:pt>
                <c:pt idx="62">
                  <c:v>-27.052600681327483</c:v>
                </c:pt>
                <c:pt idx="63">
                  <c:v>-27.636397366918246</c:v>
                </c:pt>
                <c:pt idx="64">
                  <c:v>-28.229937700967582</c:v>
                </c:pt>
                <c:pt idx="65">
                  <c:v>-28.834062650174999</c:v>
                </c:pt>
                <c:pt idx="66">
                  <c:v>-29.44968057446243</c:v>
                </c:pt>
                <c:pt idx="67">
                  <c:v>-30.07777580827657</c:v>
                </c:pt>
                <c:pt idx="68">
                  <c:v>-30.719418611558737</c:v>
                </c:pt>
                <c:pt idx="69">
                  <c:v>-31.375776756873172</c:v>
                </c:pt>
                <c:pt idx="70">
                  <c:v>-32.048129083061973</c:v>
                </c:pt>
                <c:pt idx="71">
                  <c:v>-32.73788142753309</c:v>
                </c:pt>
                <c:pt idx="72">
                  <c:v>-33.446585454719717</c:v>
                </c:pt>
                <c:pt idx="73">
                  <c:v>-34.175961035471325</c:v>
                </c:pt>
                <c:pt idx="74">
                  <c:v>-34.927923012386593</c:v>
                </c:pt>
                <c:pt idx="75">
                  <c:v>-35.704613425199064</c:v>
                </c:pt>
                <c:pt idx="76">
                  <c:v>-36.508440590879438</c:v>
                </c:pt>
                <c:pt idx="77">
                  <c:v>-37.342126867733569</c:v>
                </c:pt>
                <c:pt idx="78">
                  <c:v>-38.2087675292981</c:v>
                </c:pt>
                <c:pt idx="79">
                  <c:v>-39.111904003463309</c:v>
                </c:pt>
                <c:pt idx="80">
                  <c:v>-40.055615902766277</c:v>
                </c:pt>
                <c:pt idx="81">
                  <c:v>-41.044637949388274</c:v>
                </c:pt>
                <c:pt idx="82">
                  <c:v>-42.084510344389955</c:v>
                </c:pt>
                <c:pt idx="83">
                  <c:v>-43.181774765324022</c:v>
                </c:pt>
                <c:pt idx="84">
                  <c:v>-44.344233691601715</c:v>
                </c:pt>
                <c:pt idx="85">
                  <c:v>-45.581299323784172</c:v>
                </c:pt>
                <c:pt idx="86">
                  <c:v>-46.904472022849184</c:v>
                </c:pt>
                <c:pt idx="87">
                  <c:v>-48.32801063025628</c:v>
                </c:pt>
                <c:pt idx="88">
                  <c:v>-49.869895138811373</c:v>
                </c:pt>
                <c:pt idx="89">
                  <c:v>-51.553249476871798</c:v>
                </c:pt>
                <c:pt idx="90">
                  <c:v>-53.408516472850572</c:v>
                </c:pt>
                <c:pt idx="91">
                  <c:v>-55.476919228252591</c:v>
                </c:pt>
                <c:pt idx="92">
                  <c:v>-57.816245967043479</c:v>
                </c:pt>
                <c:pt idx="93">
                  <c:v>-60.511124423703805</c:v>
                </c:pt>
                <c:pt idx="94">
                  <c:v>-63.69274866318321</c:v>
                </c:pt>
                <c:pt idx="95">
                  <c:v>-67.580899138083808</c:v>
                </c:pt>
                <c:pt idx="96">
                  <c:v>-72.587580671252582</c:v>
                </c:pt>
                <c:pt idx="97">
                  <c:v>-79.637750308261872</c:v>
                </c:pt>
                <c:pt idx="98">
                  <c:v>-91.682860247998562</c:v>
                </c:pt>
              </c:numCache>
            </c:numRef>
          </c:val>
        </c:ser>
        <c:ser>
          <c:idx val="6"/>
          <c:order val="6"/>
          <c:tx>
            <c:strRef>
              <c:f>低域通過フィルタ!$AO$11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低域通過フィルタ!$AO$13:$AO$111</c:f>
              <c:numCache>
                <c:formatCode>#,##0.000_ </c:formatCode>
                <c:ptCount val="99"/>
                <c:pt idx="0">
                  <c:v>-1.6872752759053353E-2</c:v>
                </c:pt>
                <c:pt idx="1">
                  <c:v>-6.7414812522054751E-2</c:v>
                </c:pt>
                <c:pt idx="2">
                  <c:v>-0.15139425756595259</c:v>
                </c:pt>
                <c:pt idx="3">
                  <c:v>-0.26841425120749091</c:v>
                </c:pt>
                <c:pt idx="4">
                  <c:v>-0.41790019455481781</c:v>
                </c:pt>
                <c:pt idx="5">
                  <c:v>-0.59908643571778131</c:v>
                </c:pt>
                <c:pt idx="6">
                  <c:v>-0.81100614012543437</c:v>
                </c:pt>
                <c:pt idx="7">
                  <c:v>-1.0524876451634746</c:v>
                </c:pt>
                <c:pt idx="8">
                  <c:v>-1.3221597393200617</c:v>
                </c:pt>
                <c:pt idx="9">
                  <c:v>-1.6184670146214897</c:v>
                </c:pt>
                <c:pt idx="10">
                  <c:v>-1.9396950081858124</c:v>
                </c:pt>
                <c:pt idx="11">
                  <c:v>-2.284003549181048</c:v>
                </c:pt>
                <c:pt idx="12">
                  <c:v>-2.6494657801577262</c:v>
                </c:pt>
                <c:pt idx="13">
                  <c:v>-3.0341098454347311</c:v>
                </c:pt>
                <c:pt idx="14">
                  <c:v>-3.4359602409471934</c:v>
                </c:pt>
                <c:pt idx="15">
                  <c:v>-3.8530762139845045</c:v>
                </c:pt>
                <c:pt idx="16">
                  <c:v>-4.2835852475955782</c:v>
                </c:pt>
                <c:pt idx="17">
                  <c:v>-4.7257104116875306</c:v>
                </c:pt>
                <c:pt idx="18">
                  <c:v>-5.1777910818201436</c:v>
                </c:pt>
                <c:pt idx="19">
                  <c:v>-5.6382971292126447</c:v>
                </c:pt>
                <c:pt idx="20">
                  <c:v>-6.1058371278579306</c:v>
                </c:pt>
                <c:pt idx="21">
                  <c:v>-6.5791614007056545</c:v>
                </c:pt>
                <c:pt idx="22">
                  <c:v>-7.0571608559389523</c:v>
                </c:pt>
                <c:pt idx="23">
                  <c:v>-7.5388625787756567</c:v>
                </c:pt>
                <c:pt idx="24">
                  <c:v>-8.0234230795712147</c:v>
                </c:pt>
                <c:pt idx="25">
                  <c:v>-8.5101199875694249</c:v>
                </c:pt>
                <c:pt idx="26">
                  <c:v>-8.9983428472871072</c:v>
                </c:pt>
                <c:pt idx="27">
                  <c:v>-9.4875835397325083</c:v>
                </c:pt>
                <c:pt idx="28">
                  <c:v>-9.9774267252528439</c:v>
                </c:pt>
                <c:pt idx="29">
                  <c:v>-10.467540595241569</c:v>
                </c:pt>
                <c:pt idx="30">
                  <c:v>-10.957668128714502</c:v>
                </c:pt>
                <c:pt idx="31">
                  <c:v>-11.447618976867979</c:v>
                </c:pt>
                <c:pt idx="32">
                  <c:v>-11.937262042586054</c:v>
                </c:pt>
                <c:pt idx="33">
                  <c:v>-12.426518780198219</c:v>
                </c:pt>
                <c:pt idx="34">
                  <c:v>-12.915357211081997</c:v>
                </c:pt>
                <c:pt idx="35">
                  <c:v>-13.403786630541969</c:v>
                </c:pt>
                <c:pt idx="36">
                  <c:v>-13.89185296862008</c:v>
                </c:pt>
                <c:pt idx="37">
                  <c:v>-14.379634760268916</c:v>
                </c:pt>
                <c:pt idx="38">
                  <c:v>-14.867239677156839</c:v>
                </c:pt>
                <c:pt idx="39">
                  <c:v>-15.354801573086423</c:v>
                </c:pt>
                <c:pt idx="40">
                  <c:v>-15.842477996692427</c:v>
                </c:pt>
                <c:pt idx="41">
                  <c:v>-16.330448128047433</c:v>
                </c:pt>
                <c:pt idx="42">
                  <c:v>-16.818911099563113</c:v>
                </c:pt>
                <c:pt idx="43">
                  <c:v>-17.308084665754244</c:v>
                </c:pt>
                <c:pt idx="44">
                  <c:v>-17.798204190805272</c:v>
                </c:pt>
                <c:pt idx="45">
                  <c:v>-18.289521927282156</c:v>
                </c:pt>
                <c:pt idx="46">
                  <c:v>-18.782306563666037</c:v>
                </c:pt>
                <c:pt idx="47">
                  <c:v>-19.276843022606158</c:v>
                </c:pt>
                <c:pt idx="48">
                  <c:v>-19.773432495885146</c:v>
                </c:pt>
                <c:pt idx="49">
                  <c:v>-20.27239270606842</c:v>
                </c:pt>
                <c:pt idx="50">
                  <c:v>-20.774058388710515</c:v>
                </c:pt>
                <c:pt idx="51">
                  <c:v>-21.278781992851805</c:v>
                </c:pt>
                <c:pt idx="52">
                  <c:v>-21.786934601434986</c:v>
                </c:pt>
                <c:pt idx="53">
                  <c:v>-22.298907077263429</c:v>
                </c:pt>
                <c:pt idx="54">
                  <c:v>-22.815111444304101</c:v>
                </c:pt>
                <c:pt idx="55">
                  <c:v>-23.335982518613044</c:v>
                </c:pt>
                <c:pt idx="56">
                  <c:v>-23.861979808041443</c:v>
                </c:pt>
                <c:pt idx="57">
                  <c:v>-24.393589705312792</c:v>
                </c:pt>
                <c:pt idx="58">
                  <c:v>-24.931328005216471</c:v>
                </c:pt>
                <c:pt idx="59">
                  <c:v>-25.475742783742817</c:v>
                </c:pt>
                <c:pt idx="60">
                  <c:v>-26.027417685237285</c:v>
                </c:pt>
                <c:pt idx="61">
                  <c:v>-26.586975673402886</c:v>
                </c:pt>
                <c:pt idx="62">
                  <c:v>-27.155083313601828</c:v>
                </c:pt>
                <c:pt idx="63">
                  <c:v>-27.732455667906549</c:v>
                </c:pt>
                <c:pt idx="64">
                  <c:v>-28.319861901347892</c:v>
                </c:pt>
                <c:pt idx="65">
                  <c:v>-28.91813171861131</c:v>
                </c:pt>
                <c:pt idx="66">
                  <c:v>-29.528162776084159</c:v>
                </c:pt>
                <c:pt idx="67">
                  <c:v>-30.150929246021207</c:v>
                </c:pt>
                <c:pt idx="68">
                  <c:v>-30.787491749458407</c:v>
                </c:pt>
                <c:pt idx="69">
                  <c:v>-31.439008924755182</c:v>
                </c:pt>
                <c:pt idx="70">
                  <c:v>-32.106750962444941</c:v>
                </c:pt>
                <c:pt idx="71">
                  <c:v>-32.792115518748666</c:v>
                </c:pt>
                <c:pt idx="72">
                  <c:v>-33.496646525484877</c:v>
                </c:pt>
                <c:pt idx="73">
                  <c:v>-34.222056551289448</c:v>
                </c:pt>
                <c:pt idx="74">
                  <c:v>-34.970253549272044</c:v>
                </c:pt>
                <c:pt idx="75">
                  <c:v>-35.743373065309846</c:v>
                </c:pt>
                <c:pt idx="76">
                  <c:v>-36.543817301706014</c:v>
                </c:pt>
                <c:pt idx="77">
                  <c:v>-37.37430286553996</c:v>
                </c:pt>
                <c:pt idx="78">
                  <c:v>-38.237919627541586</c:v>
                </c:pt>
                <c:pt idx="79">
                  <c:v>-39.138203946937622</c:v>
                </c:pt>
                <c:pt idx="80">
                  <c:v>-40.07923068822425</c:v>
                </c:pt>
                <c:pt idx="81">
                  <c:v>-41.065730133399143</c:v>
                </c:pt>
                <c:pt idx="82">
                  <c:v>-42.103238339184955</c:v>
                </c:pt>
                <c:pt idx="83">
                  <c:v>-43.198293123373645</c:v>
                </c:pt>
                <c:pt idx="84">
                  <c:v>-44.358693379657048</c:v>
                </c:pt>
                <c:pt idx="85">
                  <c:v>-45.593847987100695</c:v>
                </c:pt>
                <c:pt idx="86">
                  <c:v>-46.915254240295134</c:v>
                </c:pt>
                <c:pt idx="87">
                  <c:v>-48.337168160992157</c:v>
                </c:pt>
                <c:pt idx="88">
                  <c:v>-49.877567161209626</c:v>
                </c:pt>
                <c:pt idx="89">
                  <c:v>-51.55957282032891</c:v>
                </c:pt>
                <c:pt idx="90">
                  <c:v>-53.413625843127591</c:v>
                </c:pt>
                <c:pt idx="91">
                  <c:v>-55.480947426964214</c:v>
                </c:pt>
                <c:pt idx="92">
                  <c:v>-57.819324105900776</c:v>
                </c:pt>
                <c:pt idx="93">
                  <c:v>-60.513382134101832</c:v>
                </c:pt>
                <c:pt idx="94">
                  <c:v>-63.694314301712438</c:v>
                </c:pt>
                <c:pt idx="95">
                  <c:v>-67.581899988531859</c:v>
                </c:pt>
                <c:pt idx="96">
                  <c:v>-72.588143143654278</c:v>
                </c:pt>
                <c:pt idx="97">
                  <c:v>-79.638000135545226</c:v>
                </c:pt>
                <c:pt idx="98">
                  <c:v>-91.682922680769394</c:v>
                </c:pt>
              </c:numCache>
            </c:numRef>
          </c:val>
        </c:ser>
        <c:ser>
          <c:idx val="7"/>
          <c:order val="7"/>
          <c:tx>
            <c:strRef>
              <c:f>低域通過フィルタ!$AP$11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低域通過フィルタ!$AP$13:$AP$111</c:f>
              <c:numCache>
                <c:formatCode>#,##0.000_ </c:formatCode>
                <c:ptCount val="99"/>
                <c:pt idx="0">
                  <c:v>-1.989159614049189E-2</c:v>
                </c:pt>
                <c:pt idx="1">
                  <c:v>-7.9344116198282438E-2</c:v>
                </c:pt>
                <c:pt idx="2">
                  <c:v>-0.17769922797729965</c:v>
                </c:pt>
                <c:pt idx="3">
                  <c:v>-0.31388732972508077</c:v>
                </c:pt>
                <c:pt idx="4">
                  <c:v>-0.48646686335633404</c:v>
                </c:pt>
                <c:pt idx="5">
                  <c:v>-0.69367536838846799</c:v>
                </c:pt>
                <c:pt idx="6">
                  <c:v>-0.93348882666468513</c:v>
                </c:pt>
                <c:pt idx="7">
                  <c:v>-1.2036855379780593</c:v>
                </c:pt>
                <c:pt idx="8">
                  <c:v>-1.501910824189439</c:v>
                </c:pt>
                <c:pt idx="9">
                  <c:v>-1.825739240061083</c:v>
                </c:pt>
                <c:pt idx="10">
                  <c:v>-2.1727315897755455</c:v>
                </c:pt>
                <c:pt idx="11">
                  <c:v>-2.5404848050577171</c:v>
                </c:pt>
                <c:pt idx="12">
                  <c:v>-2.9266735291311741</c:v>
                </c:pt>
                <c:pt idx="13">
                  <c:v>-3.3290829815022334</c:v>
                </c:pt>
                <c:pt idx="14">
                  <c:v>-3.7456332894211188</c:v>
                </c:pt>
                <c:pt idx="15">
                  <c:v>-4.1743959302959706</c:v>
                </c:pt>
                <c:pt idx="16">
                  <c:v>-4.6136032295773735</c:v>
                </c:pt>
                <c:pt idx="17">
                  <c:v>-5.0616520150216893</c:v>
                </c:pt>
                <c:pt idx="18">
                  <c:v>-5.5171025670320972</c:v>
                </c:pt>
                <c:pt idx="19">
                  <c:v>-5.9786739569008498</c:v>
                </c:pt>
                <c:pt idx="20">
                  <c:v>-6.4452367602737572</c:v>
                </c:pt>
                <c:pt idx="21">
                  <c:v>-6.9158039978260275</c:v>
                </c:pt>
                <c:pt idx="22">
                  <c:v>-7.3895210090203385</c:v>
                </c:pt>
                <c:pt idx="23">
                  <c:v>-7.8656548220142692</c:v>
                </c:pt>
                <c:pt idx="24">
                  <c:v>-8.3435834522040917</c:v>
                </c:pt>
                <c:pt idx="25">
                  <c:v>-8.8227854482322936</c:v>
                </c:pt>
                <c:pt idx="26">
                  <c:v>-9.3028299092350135</c:v>
                </c:pt>
                <c:pt idx="27">
                  <c:v>-9.783367120302648</c:v>
                </c:pt>
                <c:pt idx="28">
                  <c:v>-10.26411989299535</c:v>
                </c:pt>
                <c:pt idx="29">
                  <c:v>-10.744875652142774</c:v>
                </c:pt>
                <c:pt idx="30">
                  <c:v>-11.225479276673804</c:v>
                </c:pt>
                <c:pt idx="31">
                  <c:v>-11.705826678601682</c:v>
                </c:pt>
                <c:pt idx="32">
                  <c:v>-12.185859088429474</c:v>
                </c:pt>
                <c:pt idx="33">
                  <c:v>-12.665558005374951</c:v>
                </c:pt>
                <c:pt idx="34">
                  <c:v>-13.144940765433468</c:v>
                </c:pt>
                <c:pt idx="35">
                  <c:v>-13.624056678204537</c:v>
                </c:pt>
                <c:pt idx="36">
                  <c:v>-14.102983683647947</c:v>
                </c:pt>
                <c:pt idx="37">
                  <c:v>-14.5818254817791</c:v>
                </c:pt>
                <c:pt idx="38">
                  <c:v>-15.060709091201641</c:v>
                </c:pt>
                <c:pt idx="39">
                  <c:v>-15.539782795899875</c:v>
                </c:pt>
                <c:pt idx="40">
                  <c:v>-16.019214443583071</c:v>
                </c:pt>
                <c:pt idx="41">
                  <c:v>-16.49919006287876</c:v>
                </c:pt>
                <c:pt idx="42">
                  <c:v>-16.979912770677139</c:v>
                </c:pt>
                <c:pt idx="43">
                  <c:v>-17.461601944847807</c:v>
                </c:pt>
                <c:pt idx="44">
                  <c:v>-17.944492641333014</c:v>
                </c:pt>
                <c:pt idx="45">
                  <c:v>-18.428835238253786</c:v>
                </c:pt>
                <c:pt idx="46">
                  <c:v>-18.914895293142632</c:v>
                </c:pt>
                <c:pt idx="47">
                  <c:v>-19.40295360276286</c:v>
                </c:pt>
                <c:pt idx="48">
                  <c:v>-19.893306458211267</c:v>
                </c:pt>
                <c:pt idx="49">
                  <c:v>-20.386266091177852</c:v>
                </c:pt>
                <c:pt idx="50">
                  <c:v>-20.882161310388003</c:v>
                </c:pt>
                <c:pt idx="51">
                  <c:v>-21.381338330442802</c:v>
                </c:pt>
                <c:pt idx="52">
                  <c:v>-21.884161798562637</c:v>
                </c:pt>
                <c:pt idx="53">
                  <c:v>-22.391016028197171</c:v>
                </c:pt>
                <c:pt idx="54">
                  <c:v>-22.902306452174823</c:v>
                </c:pt>
                <c:pt idx="55">
                  <c:v>-23.418461312130123</c:v>
                </c:pt>
                <c:pt idx="56">
                  <c:v>-23.939933605467999</c:v>
                </c:pt>
                <c:pt idx="57">
                  <c:v>-24.467203316249741</c:v>
                </c:pt>
                <c:pt idx="58">
                  <c:v>-25.000779962272862</c:v>
                </c:pt>
                <c:pt idx="59">
                  <c:v>-25.541205497467196</c:v>
                </c:pt>
                <c:pt idx="60">
                  <c:v>-26.089057616787574</c:v>
                </c:pt>
                <c:pt idx="61">
                  <c:v>-26.644953520365299</c:v>
                </c:pt>
                <c:pt idx="62">
                  <c:v>-27.209554205159961</c:v>
                </c:pt>
                <c:pt idx="63">
                  <c:v>-27.783569366229525</c:v>
                </c:pt>
                <c:pt idx="64">
                  <c:v>-28.367763006631009</c:v>
                </c:pt>
                <c:pt idx="65">
                  <c:v>-28.962959875677342</c:v>
                </c:pt>
                <c:pt idx="66">
                  <c:v>-29.570052880853876</c:v>
                </c:pt>
                <c:pt idx="67">
                  <c:v>-30.190011650497979</c:v>
                </c:pt>
                <c:pt idx="68">
                  <c:v>-30.823892464153779</c:v>
                </c:pt>
                <c:pt idx="69">
                  <c:v>-31.472849817718227</c:v>
                </c:pt>
                <c:pt idx="70">
                  <c:v>-32.138149954256505</c:v>
                </c:pt>
                <c:pt idx="71">
                  <c:v>-32.82118677300479</c:v>
                </c:pt>
                <c:pt idx="72">
                  <c:v>-33.523500634432033</c:v>
                </c:pt>
                <c:pt idx="73">
                  <c:v>-34.246800716386019</c:v>
                </c:pt>
                <c:pt idx="74">
                  <c:v>-34.992991756545948</c:v>
                </c:pt>
                <c:pt idx="75">
                  <c:v>-35.764206255456919</c:v>
                </c:pt>
                <c:pt idx="76">
                  <c:v>-36.562843534939432</c:v>
                </c:pt>
                <c:pt idx="77">
                  <c:v>-37.391617481250144</c:v>
                </c:pt>
                <c:pt idx="78">
                  <c:v>-38.253615398868646</c:v>
                </c:pt>
                <c:pt idx="79">
                  <c:v>-39.152371230391296</c:v>
                </c:pt>
                <c:pt idx="80">
                  <c:v>-40.09195756851318</c:v>
                </c:pt>
                <c:pt idx="81">
                  <c:v>-41.077102563651408</c:v>
                </c:pt>
                <c:pt idx="82">
                  <c:v>-42.113340276758066</c:v>
                </c:pt>
                <c:pt idx="83">
                  <c:v>-43.207206661464951</c:v>
                </c:pt>
                <c:pt idx="84">
                  <c:v>-44.36649887493342</c:v>
                </c:pt>
                <c:pt idx="85">
                  <c:v>-45.600624183573601</c:v>
                </c:pt>
                <c:pt idx="86">
                  <c:v>-46.92107838967118</c:v>
                </c:pt>
                <c:pt idx="87">
                  <c:v>-48.342116139731779</c:v>
                </c:pt>
                <c:pt idx="88">
                  <c:v>-49.881713584527873</c:v>
                </c:pt>
                <c:pt idx="89">
                  <c:v>-51.562991153372941</c:v>
                </c:pt>
                <c:pt idx="90">
                  <c:v>-53.416388509564271</c:v>
                </c:pt>
                <c:pt idx="91">
                  <c:v>-55.483125915211517</c:v>
                </c:pt>
                <c:pt idx="92">
                  <c:v>-57.820989073233221</c:v>
                </c:pt>
                <c:pt idx="93">
                  <c:v>-60.51460350886132</c:v>
                </c:pt>
                <c:pt idx="94">
                  <c:v>-63.695161383851243</c:v>
                </c:pt>
                <c:pt idx="95">
                  <c:v>-67.58244154871511</c:v>
                </c:pt>
                <c:pt idx="96">
                  <c:v>-72.58844752114635</c:v>
                </c:pt>
                <c:pt idx="97">
                  <c:v>-79.638135335103499</c:v>
                </c:pt>
                <c:pt idx="98">
                  <c:v>-91.682956468767216</c:v>
                </c:pt>
              </c:numCache>
            </c:numRef>
          </c:val>
        </c:ser>
        <c:ser>
          <c:idx val="8"/>
          <c:order val="8"/>
          <c:tx>
            <c:strRef>
              <c:f>低域通過フィルタ!$AQ$11</c:f>
              <c:strCache>
                <c:ptCount val="1"/>
                <c:pt idx="0">
                  <c:v>20 LOG10 |F|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低域通過フィルタ!$B$13:$B$111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低域通過フィルタ!$AQ$13:$AQ$111</c:f>
              <c:numCache>
                <c:formatCode>#,##0.000_ </c:formatCode>
                <c:ptCount val="99"/>
                <c:pt idx="0">
                  <c:v>8.2160700150336174E-13</c:v>
                </c:pt>
                <c:pt idx="1">
                  <c:v>-3.6933741968991683E-13</c:v>
                </c:pt>
                <c:pt idx="2">
                  <c:v>-8.6596606496489497E-13</c:v>
                </c:pt>
                <c:pt idx="3">
                  <c:v>-2.4108186663832511E-13</c:v>
                </c:pt>
                <c:pt idx="4">
                  <c:v>3.3558595836053742E-13</c:v>
                </c:pt>
                <c:pt idx="5">
                  <c:v>-4.4069765221486337E-13</c:v>
                </c:pt>
                <c:pt idx="6">
                  <c:v>-1.2545900339859171E-12</c:v>
                </c:pt>
                <c:pt idx="7">
                  <c:v>3.4137192315985695E-13</c:v>
                </c:pt>
                <c:pt idx="8">
                  <c:v>-1.4657777491622332E-11</c:v>
                </c:pt>
                <c:pt idx="9">
                  <c:v>-4.4891565089642007E-10</c:v>
                </c:pt>
                <c:pt idx="10">
                  <c:v>-1.0014628499728661E-8</c:v>
                </c:pt>
                <c:pt idx="11">
                  <c:v>-1.7240993489774435E-7</c:v>
                </c:pt>
                <c:pt idx="12">
                  <c:v>-2.3880643785356833E-6</c:v>
                </c:pt>
                <c:pt idx="13">
                  <c:v>-2.7509153142650691E-5</c:v>
                </c:pt>
                <c:pt idx="14">
                  <c:v>-2.7055599018045376E-4</c:v>
                </c:pt>
                <c:pt idx="15">
                  <c:v>-2.3201379604921254E-3</c:v>
                </c:pt>
                <c:pt idx="16">
                  <c:v>-1.7628355659811024E-2</c:v>
                </c:pt>
                <c:pt idx="17">
                  <c:v>-0.11937944779372821</c:v>
                </c:pt>
                <c:pt idx="18">
                  <c:v>-0.69667336373207278</c:v>
                </c:pt>
                <c:pt idx="19">
                  <c:v>-3.0102999566393152</c:v>
                </c:pt>
                <c:pt idx="20">
                  <c:v>-8.0188113281689439</c:v>
                </c:pt>
                <c:pt idx="21">
                  <c:v>-14.416997125543125</c:v>
                </c:pt>
                <c:pt idx="22">
                  <c:v>-21.01520611611064</c:v>
                </c:pt>
                <c:pt idx="23">
                  <c:v>-27.476631497615699</c:v>
                </c:pt>
                <c:pt idx="24">
                  <c:v>-33.745282141082043</c:v>
                </c:pt>
                <c:pt idx="25">
                  <c:v>-39.824336906358553</c:v>
                </c:pt>
                <c:pt idx="26">
                  <c:v>-45.727594270967344</c:v>
                </c:pt>
                <c:pt idx="27">
                  <c:v>-51.469765318401585</c:v>
                </c:pt>
                <c:pt idx="28">
                  <c:v>-57.064622832980383</c:v>
                </c:pt>
                <c:pt idx="29">
                  <c:v>-62.524751946088379</c:v>
                </c:pt>
                <c:pt idx="30">
                  <c:v>-67.861623430088713</c:v>
                </c:pt>
                <c:pt idx="31">
                  <c:v>-73.085720098427899</c:v>
                </c:pt>
                <c:pt idx="32">
                  <c:v>-78.206659531540055</c:v>
                </c:pt>
                <c:pt idx="33">
                  <c:v>-83.23330273995208</c:v>
                </c:pt>
                <c:pt idx="34">
                  <c:v>-88.173848532036402</c:v>
                </c:pt>
                <c:pt idx="35">
                  <c:v>-93.035915355281873</c:v>
                </c:pt>
                <c:pt idx="36">
                  <c:v>-97.826612536633618</c:v>
                </c:pt>
                <c:pt idx="37">
                  <c:v>-102.55260262109154</c:v>
                </c:pt>
                <c:pt idx="38">
                  <c:v>-107.22015623888586</c:v>
                </c:pt>
                <c:pt idx="39">
                  <c:v>-111.83520069379091</c:v>
                </c:pt>
                <c:pt idx="40">
                  <c:v>-116.40336326868436</c:v>
                </c:pt>
                <c:pt idx="41">
                  <c:v>-120.9300100848786</c:v>
                </c:pt>
                <c:pt idx="42">
                  <c:v>-125.42028122283803</c:v>
                </c:pt>
                <c:pt idx="43">
                  <c:v>-129.87912270764781</c:v>
                </c:pt>
                <c:pt idx="44">
                  <c:v>-134.31131587847932</c:v>
                </c:pt>
                <c:pt idx="45">
                  <c:v>-138.72150459347517</c:v>
                </c:pt>
                <c:pt idx="46">
                  <c:v>-143.11422066710313</c:v>
                </c:pt>
                <c:pt idx="47">
                  <c:v>-147.49390789384915</c:v>
                </c:pt>
                <c:pt idx="48">
                  <c:v>-151.86494497839735</c:v>
                </c:pt>
                <c:pt idx="49">
                  <c:v>-156.23166766687149</c:v>
                </c:pt>
                <c:pt idx="50">
                  <c:v>-160.59839035534583</c:v>
                </c:pt>
                <c:pt idx="51">
                  <c:v>-164.96942743989348</c:v>
                </c:pt>
                <c:pt idx="52">
                  <c:v>-169.34911466663917</c:v>
                </c:pt>
                <c:pt idx="53">
                  <c:v>-173.74183074026772</c:v>
                </c:pt>
                <c:pt idx="54">
                  <c:v>-178.15201945526377</c:v>
                </c:pt>
                <c:pt idx="55">
                  <c:v>-182.58421262609502</c:v>
                </c:pt>
                <c:pt idx="56">
                  <c:v>-187.0430541109053</c:v>
                </c:pt>
                <c:pt idx="57">
                  <c:v>-191.53332524886775</c:v>
                </c:pt>
                <c:pt idx="58">
                  <c:v>-196.05997206506805</c:v>
                </c:pt>
                <c:pt idx="59">
                  <c:v>-200.62813463997963</c:v>
                </c:pt>
                <c:pt idx="60">
                  <c:v>-205.24317909493931</c:v>
                </c:pt>
                <c:pt idx="61">
                  <c:v>-209.91073271289198</c:v>
                </c:pt>
                <c:pt idx="62">
                  <c:v>-214.63672279782546</c:v>
                </c:pt>
                <c:pt idx="63">
                  <c:v>-219.42741998061948</c:v>
                </c:pt>
                <c:pt idx="64">
                  <c:v>-224.28948680831985</c:v>
                </c:pt>
                <c:pt idx="65">
                  <c:v>-229.23003261441892</c:v>
                </c:pt>
                <c:pt idx="66">
                  <c:v>-234.2566758678345</c:v>
                </c:pt>
                <c:pt idx="67">
                  <c:v>-239.37761544872328</c:v>
                </c:pt>
                <c:pt idx="68">
                  <c:v>-244.60171261424793</c:v>
                </c:pt>
                <c:pt idx="69">
                  <c:v>-249.93858581599338</c:v>
                </c:pt>
                <c:pt idx="70">
                  <c:v>-255.39872103809978</c:v>
                </c:pt>
                <c:pt idx="71">
                  <c:v>-260.99360097593785</c:v>
                </c:pt>
                <c:pt idx="72">
                  <c:v>-266.73585721584448</c:v>
                </c:pt>
                <c:pt idx="73">
                  <c:v>-272.6394506718201</c:v>
                </c:pt>
                <c:pt idx="74">
                  <c:v>-278.71988697498756</c:v>
                </c:pt>
                <c:pt idx="75">
                  <c:v>-284.99447542258633</c:v>
                </c:pt>
                <c:pt idx="76">
                  <c:v>-291.48264265609282</c:v>
                </c:pt>
                <c:pt idx="77">
                  <c:v>-298.20631571357347</c:v>
                </c:pt>
                <c:pt idx="78">
                  <c:v>-305.19039387231976</c:v>
                </c:pt>
                <c:pt idx="79">
                  <c:v>-312.46333533374286</c:v>
                </c:pt>
                <c:pt idx="80">
                  <c:v>-320.057894165672</c:v>
                </c:pt>
                <c:pt idx="81">
                  <c:v>-328.01205633704876</c:v>
                </c:pt>
                <c:pt idx="82">
                  <c:v>-336.37024324729197</c:v>
                </c:pt>
                <c:pt idx="83">
                  <c:v>-345.1848802287692</c:v>
                </c:pt>
                <c:pt idx="84">
                  <c:v>-354.51847162212226</c:v>
                </c:pt>
                <c:pt idx="85">
                  <c:v>-364.44639255803122</c:v>
                </c:pt>
                <c:pt idx="86">
                  <c:v>-375.06071685756518</c:v>
                </c:pt>
                <c:pt idx="87">
                  <c:v>-386.47557994103158</c:v>
                </c:pt>
                <c:pt idx="88">
                  <c:v>-398.83488050828828</c:v>
                </c:pt>
                <c:pt idx="89">
                  <c:v>-412.32366309346111</c:v>
                </c:pt>
                <c:pt idx="90">
                  <c:v>-427.18551803205048</c:v>
                </c:pt>
                <c:pt idx="91">
                  <c:v>-443.75027266833422</c:v>
                </c:pt>
                <c:pt idx="92">
                  <c:v>-462.48027034725084</c:v>
                </c:pt>
                <c:pt idx="93">
                  <c:v>-484.05256569115761</c:v>
                </c:pt>
                <c:pt idx="94">
                  <c:v>-509.51673930852502</c:v>
                </c:pt>
                <c:pt idx="95">
                  <c:v>-540.63105837835928</c:v>
                </c:pt>
                <c:pt idx="96">
                  <c:v>-580.69158061677831</c:v>
                </c:pt>
                <c:pt idx="97">
                  <c:v>-637.09797718237007</c:v>
                </c:pt>
                <c:pt idx="98">
                  <c:v>-733.46187618676345</c:v>
                </c:pt>
              </c:numCache>
            </c:numRef>
          </c:val>
        </c:ser>
        <c:ser>
          <c:idx val="9"/>
          <c:order val="9"/>
          <c:tx>
            <c:strRef>
              <c:f>低域通過フィルタ!$AR$11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低域通過フィルタ!$AR$13:$AR$111</c:f>
              <c:numCache>
                <c:formatCode>#,##0.000_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  <c:pt idx="61">
                  <c:v>-1000</c:v>
                </c:pt>
                <c:pt idx="62">
                  <c:v>-1000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-1000</c:v>
                </c:pt>
                <c:pt idx="71">
                  <c:v>-1000</c:v>
                </c:pt>
                <c:pt idx="72">
                  <c:v>-1000</c:v>
                </c:pt>
                <c:pt idx="73">
                  <c:v>-1000</c:v>
                </c:pt>
                <c:pt idx="74">
                  <c:v>-1000</c:v>
                </c:pt>
                <c:pt idx="75">
                  <c:v>-1000</c:v>
                </c:pt>
                <c:pt idx="76">
                  <c:v>-1000</c:v>
                </c:pt>
                <c:pt idx="77">
                  <c:v>-1000</c:v>
                </c:pt>
                <c:pt idx="78">
                  <c:v>-1000</c:v>
                </c:pt>
                <c:pt idx="79">
                  <c:v>-1000</c:v>
                </c:pt>
                <c:pt idx="80">
                  <c:v>-1000</c:v>
                </c:pt>
                <c:pt idx="81">
                  <c:v>-1000</c:v>
                </c:pt>
                <c:pt idx="82">
                  <c:v>-1000</c:v>
                </c:pt>
                <c:pt idx="83">
                  <c:v>-1000</c:v>
                </c:pt>
                <c:pt idx="84">
                  <c:v>-1000</c:v>
                </c:pt>
                <c:pt idx="85">
                  <c:v>-1000</c:v>
                </c:pt>
                <c:pt idx="86">
                  <c:v>-1000</c:v>
                </c:pt>
                <c:pt idx="87">
                  <c:v>-1000</c:v>
                </c:pt>
                <c:pt idx="88">
                  <c:v>-1000</c:v>
                </c:pt>
                <c:pt idx="89">
                  <c:v>-1000</c:v>
                </c:pt>
                <c:pt idx="90">
                  <c:v>-1000</c:v>
                </c:pt>
                <c:pt idx="91">
                  <c:v>-1000</c:v>
                </c:pt>
                <c:pt idx="92">
                  <c:v>-1000</c:v>
                </c:pt>
                <c:pt idx="93">
                  <c:v>-1000</c:v>
                </c:pt>
                <c:pt idx="94">
                  <c:v>-1000</c:v>
                </c:pt>
                <c:pt idx="95">
                  <c:v>-1000</c:v>
                </c:pt>
                <c:pt idx="96">
                  <c:v>-1000</c:v>
                </c:pt>
                <c:pt idx="97">
                  <c:v>-1000</c:v>
                </c:pt>
                <c:pt idx="98">
                  <c:v>-1000</c:v>
                </c:pt>
              </c:numCache>
            </c:numRef>
          </c:val>
        </c:ser>
        <c:marker val="1"/>
        <c:axId val="223013888"/>
        <c:axId val="225404416"/>
      </c:lineChart>
      <c:catAx>
        <c:axId val="223013888"/>
        <c:scaling>
          <c:orientation val="minMax"/>
        </c:scaling>
        <c:axPos val="b"/>
        <c:numFmt formatCode="#,##0.000_ " sourceLinked="1"/>
        <c:tickLblPos val="nextTo"/>
        <c:crossAx val="225404416"/>
        <c:crosses val="autoZero"/>
        <c:auto val="1"/>
        <c:lblAlgn val="ctr"/>
        <c:lblOffset val="100"/>
        <c:tickLblSkip val="10"/>
      </c:catAx>
      <c:valAx>
        <c:axId val="225404416"/>
        <c:scaling>
          <c:orientation val="minMax"/>
          <c:max val="24"/>
          <c:min val="-100"/>
        </c:scaling>
        <c:axPos val="l"/>
        <c:majorGridlines/>
        <c:numFmt formatCode="#,##0.000_ " sourceLinked="1"/>
        <c:tickLblPos val="nextTo"/>
        <c:crossAx val="223013888"/>
        <c:crosses val="autoZero"/>
        <c:crossBetween val="between"/>
        <c:majorUnit val="8"/>
        <c:minorUnit val="4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高域通過フィルタ!$AI$11</c:f>
              <c:strCache>
                <c:ptCount val="1"/>
                <c:pt idx="0">
                  <c:v>20 LOG10 |Fk|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高域通過フィルタ!$AI$13:$AI$111</c:f>
              <c:numCache>
                <c:formatCode>#,##0.000_ </c:formatCode>
                <c:ptCount val="99"/>
                <c:pt idx="0">
                  <c:v>-52.604882162584062</c:v>
                </c:pt>
                <c:pt idx="1">
                  <c:v>-40.499283833468112</c:v>
                </c:pt>
                <c:pt idx="2">
                  <c:v>-33.347269789747145</c:v>
                </c:pt>
                <c:pt idx="3">
                  <c:v>-28.19579135557877</c:v>
                </c:pt>
                <c:pt idx="4">
                  <c:v>-24.117549758218573</c:v>
                </c:pt>
                <c:pt idx="5">
                  <c:v>-20.697334136448585</c:v>
                </c:pt>
                <c:pt idx="6">
                  <c:v>-17.711120706933116</c:v>
                </c:pt>
                <c:pt idx="7">
                  <c:v>-15.022188626289722</c:v>
                </c:pt>
                <c:pt idx="8">
                  <c:v>-12.538751156704606</c:v>
                </c:pt>
                <c:pt idx="9">
                  <c:v>-10.193732519424827</c:v>
                </c:pt>
                <c:pt idx="10">
                  <c:v>-7.9337813479025945</c:v>
                </c:pt>
                <c:pt idx="11">
                  <c:v>-5.7124561057241197</c:v>
                </c:pt>
                <c:pt idx="12">
                  <c:v>-3.4852752440226458</c:v>
                </c:pt>
                <c:pt idx="13">
                  <c:v>-1.2054465797943437</c:v>
                </c:pt>
                <c:pt idx="14">
                  <c:v>1.1801872136556419</c:v>
                </c:pt>
                <c:pt idx="15">
                  <c:v>3.7338470469714871</c:v>
                </c:pt>
                <c:pt idx="16">
                  <c:v>6.5200520794752261</c:v>
                </c:pt>
                <c:pt idx="17">
                  <c:v>9.5485245316624372</c:v>
                </c:pt>
                <c:pt idx="18">
                  <c:v>12.502187837304126</c:v>
                </c:pt>
                <c:pt idx="19">
                  <c:v>14.153359532127105</c:v>
                </c:pt>
                <c:pt idx="20">
                  <c:v>13.517779588197531</c:v>
                </c:pt>
                <c:pt idx="21">
                  <c:v>11.823722024081517</c:v>
                </c:pt>
                <c:pt idx="22">
                  <c:v>10.162190525157422</c:v>
                </c:pt>
                <c:pt idx="23">
                  <c:v>8.7777884896811269</c:v>
                </c:pt>
                <c:pt idx="24">
                  <c:v>7.6542551660025735</c:v>
                </c:pt>
                <c:pt idx="25">
                  <c:v>6.7373928355754238</c:v>
                </c:pt>
                <c:pt idx="26">
                  <c:v>5.9796209819277237</c:v>
                </c:pt>
                <c:pt idx="27">
                  <c:v>5.3448949964836121</c:v>
                </c:pt>
                <c:pt idx="28">
                  <c:v>4.8066343256577548</c:v>
                </c:pt>
                <c:pt idx="29">
                  <c:v>4.3451576037538944</c:v>
                </c:pt>
                <c:pt idx="30">
                  <c:v>3.9456965813928111</c:v>
                </c:pt>
                <c:pt idx="31">
                  <c:v>3.5969949338962248</c:v>
                </c:pt>
                <c:pt idx="32">
                  <c:v>3.2903388620070109</c:v>
                </c:pt>
                <c:pt idx="33">
                  <c:v>3.0188839348049283</c:v>
                </c:pt>
                <c:pt idx="34">
                  <c:v>2.7771819604824262</c:v>
                </c:pt>
                <c:pt idx="35">
                  <c:v>2.5608434384818652</c:v>
                </c:pt>
                <c:pt idx="36">
                  <c:v>2.3662929719621486</c:v>
                </c:pt>
                <c:pt idx="37">
                  <c:v>2.1905893387400339</c:v>
                </c:pt>
                <c:pt idx="38">
                  <c:v>2.0312912201149773</c:v>
                </c:pt>
                <c:pt idx="39">
                  <c:v>1.8863556550677485</c:v>
                </c:pt>
                <c:pt idx="40">
                  <c:v>1.7540602879759393</c:v>
                </c:pt>
                <c:pt idx="41">
                  <c:v>1.632943150502363</c:v>
                </c:pt>
                <c:pt idx="42">
                  <c:v>1.5217555289107927</c:v>
                </c:pt>
                <c:pt idx="43">
                  <c:v>1.4194247122211066</c:v>
                </c:pt>
                <c:pt idx="44">
                  <c:v>1.3250242834160872</c:v>
                </c:pt>
                <c:pt idx="45">
                  <c:v>1.2377502278684451</c:v>
                </c:pt>
                <c:pt idx="46">
                  <c:v>1.1569015706616743</c:v>
                </c:pt>
                <c:pt idx="47">
                  <c:v>1.081864570997829</c:v>
                </c:pt>
                <c:pt idx="48">
                  <c:v>1.0120997334697259</c:v>
                </c:pt>
                <c:pt idx="49">
                  <c:v>0.9471310671962202</c:v>
                </c:pt>
                <c:pt idx="50">
                  <c:v>0.88653715168495739</c:v>
                </c:pt>
                <c:pt idx="51">
                  <c:v>0.82994366466302383</c:v>
                </c:pt>
                <c:pt idx="52">
                  <c:v>0.77701710039826577</c:v>
                </c:pt>
                <c:pt idx="53">
                  <c:v>0.72745946322461685</c:v>
                </c:pt>
                <c:pt idx="54">
                  <c:v>0.68100376439445165</c:v>
                </c:pt>
                <c:pt idx="55">
                  <c:v>0.63741018418176787</c:v>
                </c:pt>
                <c:pt idx="56">
                  <c:v>0.59646278764270921</c:v>
                </c:pt>
                <c:pt idx="57">
                  <c:v>0.55796670334552312</c:v>
                </c:pt>
                <c:pt idx="58">
                  <c:v>0.52174569096831958</c:v>
                </c:pt>
                <c:pt idx="59">
                  <c:v>0.48764003691826996</c:v>
                </c:pt>
                <c:pt idx="60">
                  <c:v>0.45550472776636258</c:v>
                </c:pt>
                <c:pt idx="61">
                  <c:v>0.42520785988113646</c:v>
                </c:pt>
                <c:pt idx="62">
                  <c:v>0.39662925062092536</c:v>
                </c:pt>
                <c:pt idx="63">
                  <c:v>0.36965922212596924</c:v>
                </c:pt>
                <c:pt idx="64">
                  <c:v>0.34419753341005416</c:v>
                </c:pt>
                <c:pt idx="65">
                  <c:v>0.32015244028243073</c:v>
                </c:pt>
                <c:pt idx="66">
                  <c:v>0.2974398657971109</c:v>
                </c:pt>
                <c:pt idx="67">
                  <c:v>0.27598266655200349</c:v>
                </c:pt>
                <c:pt idx="68">
                  <c:v>0.25570998234752884</c:v>
                </c:pt>
                <c:pt idx="69">
                  <c:v>0.23655665854325827</c:v>
                </c:pt>
                <c:pt idx="70">
                  <c:v>0.21846273198224284</c:v>
                </c:pt>
                <c:pt idx="71">
                  <c:v>0.20137297264606083</c:v>
                </c:pt>
                <c:pt idx="72">
                  <c:v>0.18523647429090229</c:v>
                </c:pt>
                <c:pt idx="73">
                  <c:v>0.17000628823970027</c:v>
                </c:pt>
                <c:pt idx="74">
                  <c:v>0.15563909528935987</c:v>
                </c:pt>
                <c:pt idx="75">
                  <c:v>0.14209491136150765</c:v>
                </c:pt>
                <c:pt idx="76">
                  <c:v>0.12933682309459377</c:v>
                </c:pt>
                <c:pt idx="77">
                  <c:v>0.11733075006815405</c:v>
                </c:pt>
                <c:pt idx="78">
                  <c:v>0.10604523076806678</c:v>
                </c:pt>
                <c:pt idx="79">
                  <c:v>9.5451229768045098E-2</c:v>
                </c:pt>
                <c:pt idx="80">
                  <c:v>8.5521963910861198E-2</c:v>
                </c:pt>
                <c:pt idx="81">
                  <c:v>7.6232745551644859E-2</c:v>
                </c:pt>
                <c:pt idx="82">
                  <c:v>6.7560841155879126E-2</c:v>
                </c:pt>
                <c:pt idx="83">
                  <c:v>5.9485343752147909E-2</c:v>
                </c:pt>
                <c:pt idx="84">
                  <c:v>5.1987057921026855E-2</c:v>
                </c:pt>
                <c:pt idx="85">
                  <c:v>4.5048396157315845E-2</c:v>
                </c:pt>
                <c:pt idx="86">
                  <c:v>3.8653285580376825E-2</c:v>
                </c:pt>
                <c:pt idx="87">
                  <c:v>3.2787084091476487E-2</c:v>
                </c:pt>
                <c:pt idx="88">
                  <c:v>2.7436505182964532E-2</c:v>
                </c:pt>
                <c:pt idx="89">
                  <c:v>2.2589550700116107E-2</c:v>
                </c:pt>
                <c:pt idx="90">
                  <c:v>1.8235450942039325E-2</c:v>
                </c:pt>
                <c:pt idx="91">
                  <c:v>1.4364611564626121E-2</c:v>
                </c:pt>
                <c:pt idx="92">
                  <c:v>1.0968566815073209E-2</c:v>
                </c:pt>
                <c:pt idx="93">
                  <c:v>8.0399386918935285E-3</c:v>
                </c:pt>
                <c:pt idx="94">
                  <c:v>5.5724016788135126E-3</c:v>
                </c:pt>
                <c:pt idx="95">
                  <c:v>3.5606527535217095E-3</c:v>
                </c:pt>
                <c:pt idx="96">
                  <c:v>2.0003864183362964E-3</c:v>
                </c:pt>
                <c:pt idx="97">
                  <c:v>8.8827454515842349E-4</c:v>
                </c:pt>
                <c:pt idx="98">
                  <c:v>2.2195086877089941E-4</c:v>
                </c:pt>
              </c:numCache>
            </c:numRef>
          </c:val>
        </c:ser>
        <c:ser>
          <c:idx val="1"/>
          <c:order val="1"/>
          <c:tx>
            <c:strRef>
              <c:f>高域通過フィルタ!$AJ$11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高域通過フィルタ!$AJ$13:$AJ$111</c:f>
              <c:numCache>
                <c:formatCode>#,##0.000_ </c:formatCode>
                <c:ptCount val="99"/>
                <c:pt idx="0">
                  <c:v>-52.607926691600383</c:v>
                </c:pt>
                <c:pt idx="1">
                  <c:v>-40.511624557333292</c:v>
                </c:pt>
                <c:pt idx="2">
                  <c:v>-33.375661977616041</c:v>
                </c:pt>
                <c:pt idx="3">
                  <c:v>-28.247884617872451</c:v>
                </c:pt>
                <c:pt idx="4">
                  <c:v>-24.202370206408077</c:v>
                </c:pt>
                <c:pt idx="5">
                  <c:v>-20.825914335350539</c:v>
                </c:pt>
                <c:pt idx="6">
                  <c:v>-17.897358701286208</c:v>
                </c:pt>
                <c:pt idx="7">
                  <c:v>-15.284058126475097</c:v>
                </c:pt>
                <c:pt idx="8">
                  <c:v>-12.900051173795413</c:v>
                </c:pt>
                <c:pt idx="9">
                  <c:v>-10.686671792603416</c:v>
                </c:pt>
                <c:pt idx="10">
                  <c:v>-8.6028645613554637</c:v>
                </c:pt>
                <c:pt idx="11">
                  <c:v>-6.6204071426627822</c:v>
                </c:pt>
                <c:pt idx="12">
                  <c:v>-4.7221241340688556</c:v>
                </c:pt>
                <c:pt idx="13">
                  <c:v>-2.9023750476342491</c:v>
                </c:pt>
                <c:pt idx="14">
                  <c:v>-1.169518908136312</c:v>
                </c:pt>
                <c:pt idx="15">
                  <c:v>0.45030939755826171</c:v>
                </c:pt>
                <c:pt idx="16">
                  <c:v>1.9104395571419315</c:v>
                </c:pt>
                <c:pt idx="17">
                  <c:v>3.1472768679162302</c:v>
                </c:pt>
                <c:pt idx="18">
                  <c:v>4.0968623666987138</c:v>
                </c:pt>
                <c:pt idx="19">
                  <c:v>4.7229178447312776</c:v>
                </c:pt>
                <c:pt idx="20">
                  <c:v>5.0384449336070176</c:v>
                </c:pt>
                <c:pt idx="21">
                  <c:v>5.1011729683277549</c:v>
                </c:pt>
                <c:pt idx="22">
                  <c:v>4.9875192422235708</c:v>
                </c:pt>
                <c:pt idx="23">
                  <c:v>4.7674598295773141</c:v>
                </c:pt>
                <c:pt idx="24">
                  <c:v>4.4931012259533016</c:v>
                </c:pt>
                <c:pt idx="25">
                  <c:v>4.1984829048521117</c:v>
                </c:pt>
                <c:pt idx="26">
                  <c:v>3.9038842991372293</c:v>
                </c:pt>
                <c:pt idx="27">
                  <c:v>3.6204418646301462</c:v>
                </c:pt>
                <c:pt idx="28">
                  <c:v>3.353662653227159</c:v>
                </c:pt>
                <c:pt idx="29">
                  <c:v>3.1057538559557156</c:v>
                </c:pt>
                <c:pt idx="30">
                  <c:v>2.8770659770709823</c:v>
                </c:pt>
                <c:pt idx="31">
                  <c:v>2.6669544387758841</c:v>
                </c:pt>
                <c:pt idx="32">
                  <c:v>2.4742820704693216</c:v>
                </c:pt>
                <c:pt idx="33">
                  <c:v>2.2977063970457534</c:v>
                </c:pt>
                <c:pt idx="34">
                  <c:v>2.1358399643714958</c:v>
                </c:pt>
                <c:pt idx="35">
                  <c:v>1.9873364700705278</c:v>
                </c:pt>
                <c:pt idx="36">
                  <c:v>1.8509339068038924</c:v>
                </c:pt>
                <c:pt idx="37">
                  <c:v>1.7254730903543247</c:v>
                </c:pt>
                <c:pt idx="38">
                  <c:v>1.6099023663297274</c:v>
                </c:pt>
                <c:pt idx="39">
                  <c:v>1.5032748221086853</c:v>
                </c:pt>
                <c:pt idx="40">
                  <c:v>1.4047416942084023</c:v>
                </c:pt>
                <c:pt idx="41">
                  <c:v>1.3135441021543275</c:v>
                </c:pt>
                <c:pt idx="42">
                  <c:v>1.2290043167866145</c:v>
                </c:pt>
                <c:pt idx="43">
                  <c:v>1.1505172248300064</c:v>
                </c:pt>
                <c:pt idx="44">
                  <c:v>1.0775423299056539</c:v>
                </c:pt>
                <c:pt idx="45">
                  <c:v>1.0095964426182398</c:v>
                </c:pt>
                <c:pt idx="46">
                  <c:v>0.94624710502847609</c:v>
                </c:pt>
                <c:pt idx="47">
                  <c:v>0.88710673544586227</c:v>
                </c:pt>
                <c:pt idx="48">
                  <c:v>0.83182744861841562</c:v>
                </c:pt>
                <c:pt idx="49">
                  <c:v>0.78009649231434453</c:v>
                </c:pt>
                <c:pt idx="50">
                  <c:v>0.73163223689728885</c:v>
                </c:pt>
                <c:pt idx="51">
                  <c:v>0.68618065550761265</c:v>
                </c:pt>
                <c:pt idx="52">
                  <c:v>0.64351223630765553</c:v>
                </c:pt>
                <c:pt idx="53">
                  <c:v>0.60341927341555812</c:v>
                </c:pt>
                <c:pt idx="54">
                  <c:v>0.56571348873505745</c:v>
                </c:pt>
                <c:pt idx="55">
                  <c:v>0.53022394240959259</c:v>
                </c:pt>
                <c:pt idx="56">
                  <c:v>0.49679519480923406</c:v>
                </c:pt>
                <c:pt idx="57">
                  <c:v>0.46528568768199008</c:v>
                </c:pt>
                <c:pt idx="58">
                  <c:v>0.43556631632277065</c:v>
                </c:pt>
                <c:pt idx="59">
                  <c:v>0.40751916833929114</c:v>
                </c:pt>
                <c:pt idx="60">
                  <c:v>0.38103640785280346</c:v>
                </c:pt>
                <c:pt idx="61">
                  <c:v>0.35601928680805084</c:v>
                </c:pt>
                <c:pt idx="62">
                  <c:v>0.3323772675198855</c:v>
                </c:pt>
                <c:pt idx="63">
                  <c:v>0.31002724270747734</c:v>
                </c:pt>
                <c:pt idx="64">
                  <c:v>0.28889284109381014</c:v>
                </c:pt>
                <c:pt idx="65">
                  <c:v>0.26890380822709409</c:v>
                </c:pt>
                <c:pt idx="66">
                  <c:v>0.24999545353737962</c:v>
                </c:pt>
                <c:pt idx="67">
                  <c:v>0.23210815581387789</c:v>
                </c:pt>
                <c:pt idx="68">
                  <c:v>0.21518692029474665</c:v>
                </c:pt>
                <c:pt idx="69">
                  <c:v>0.19918098143571089</c:v>
                </c:pt>
                <c:pt idx="70">
                  <c:v>0.1840434461720154</c:v>
                </c:pt>
                <c:pt idx="71">
                  <c:v>0.16973097314163313</c:v>
                </c:pt>
                <c:pt idx="72">
                  <c:v>0.15620348389763583</c:v>
                </c:pt>
                <c:pt idx="73">
                  <c:v>0.1434239026294773</c:v>
                </c:pt>
                <c:pt idx="74">
                  <c:v>0.13135792133202717</c:v>
                </c:pt>
                <c:pt idx="75">
                  <c:v>0.11997378773496338</c:v>
                </c:pt>
                <c:pt idx="76">
                  <c:v>0.10924211362066277</c:v>
                </c:pt>
                <c:pt idx="77">
                  <c:v>9.9135701443805749E-2</c:v>
                </c:pt>
                <c:pt idx="78">
                  <c:v>8.9629387406633829E-2</c:v>
                </c:pt>
                <c:pt idx="79">
                  <c:v>8.0699899361297983E-2</c:v>
                </c:pt>
                <c:pt idx="80">
                  <c:v>7.2325728094281602E-2</c:v>
                </c:pt>
                <c:pt idx="81">
                  <c:v>6.4487010719392598E-2</c:v>
                </c:pt>
                <c:pt idx="82">
                  <c:v>5.7165425044157683E-2</c:v>
                </c:pt>
                <c:pt idx="83">
                  <c:v>5.034409390710453E-2</c:v>
                </c:pt>
                <c:pt idx="84">
                  <c:v>4.4007498596166136E-2</c:v>
                </c:pt>
                <c:pt idx="85">
                  <c:v>3.8141400557009222E-2</c:v>
                </c:pt>
                <c:pt idx="86">
                  <c:v>3.2732770691531486E-2</c:v>
                </c:pt>
                <c:pt idx="87">
                  <c:v>2.7769725624145591E-2</c:v>
                </c:pt>
                <c:pt idx="88">
                  <c:v>2.3241470386576063E-2</c:v>
                </c:pt>
                <c:pt idx="89">
                  <c:v>1.9138247032828994E-2</c:v>
                </c:pt>
                <c:pt idx="90">
                  <c:v>1.5451288756262598E-2</c:v>
                </c:pt>
                <c:pt idx="91">
                  <c:v>1.2172779128909416E-2</c:v>
                </c:pt>
                <c:pt idx="92">
                  <c:v>9.2958161331924277E-3</c:v>
                </c:pt>
                <c:pt idx="93">
                  <c:v>6.8143806960749625E-3</c:v>
                </c:pt>
                <c:pt idx="94">
                  <c:v>4.7233094755752209E-3</c:v>
                </c:pt>
                <c:pt idx="95">
                  <c:v>3.0182716881403146E-3</c:v>
                </c:pt>
                <c:pt idx="96">
                  <c:v>1.6957497923155208E-3</c:v>
                </c:pt>
                <c:pt idx="97">
                  <c:v>7.530238841099283E-4</c:v>
                </c:pt>
                <c:pt idx="98">
                  <c:v>1.8815968017547887E-4</c:v>
                </c:pt>
              </c:numCache>
            </c:numRef>
          </c:val>
        </c:ser>
        <c:ser>
          <c:idx val="2"/>
          <c:order val="2"/>
          <c:tx>
            <c:strRef>
              <c:f>高域通過フィルタ!$AK$11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高域通過フィルタ!$AK$13:$AK$111</c:f>
              <c:numCache>
                <c:formatCode>#,##0.000_ </c:formatCode>
                <c:ptCount val="99"/>
                <c:pt idx="0">
                  <c:v>-52.613546638522841</c:v>
                </c:pt>
                <c:pt idx="1">
                  <c:v>-40.534335389597906</c:v>
                </c:pt>
                <c:pt idx="2">
                  <c:v>-33.427640490238005</c:v>
                </c:pt>
                <c:pt idx="3">
                  <c:v>-28.342526668478239</c:v>
                </c:pt>
                <c:pt idx="4">
                  <c:v>-24.35486835309338</c:v>
                </c:pt>
                <c:pt idx="5">
                  <c:v>-21.053925365839877</c:v>
                </c:pt>
                <c:pt idx="6">
                  <c:v>-18.221782597119663</c:v>
                </c:pt>
                <c:pt idx="7">
                  <c:v>-15.729937990801117</c:v>
                </c:pt>
                <c:pt idx="8">
                  <c:v>-13.49757454664438</c:v>
                </c:pt>
                <c:pt idx="9">
                  <c:v>-11.472191490920373</c:v>
                </c:pt>
                <c:pt idx="10">
                  <c:v>-9.6197349695937575</c:v>
                </c:pt>
                <c:pt idx="11">
                  <c:v>-7.9192106522678625</c:v>
                </c:pt>
                <c:pt idx="12">
                  <c:v>-6.3594997932313255</c:v>
                </c:pt>
                <c:pt idx="13">
                  <c:v>-4.9371555665064157</c:v>
                </c:pt>
                <c:pt idx="14">
                  <c:v>-3.6544006306384058</c:v>
                </c:pt>
                <c:pt idx="15">
                  <c:v>-2.5168139147641453</c:v>
                </c:pt>
                <c:pt idx="16">
                  <c:v>-1.5305136550007958</c:v>
                </c:pt>
                <c:pt idx="17">
                  <c:v>-0.69909459858952194</c:v>
                </c:pt>
                <c:pt idx="18">
                  <c:v>-2.1024285178759799E-2</c:v>
                </c:pt>
                <c:pt idx="19">
                  <c:v>0.51166864952900559</c:v>
                </c:pt>
                <c:pt idx="20">
                  <c:v>0.91298061322736945</c:v>
                </c:pt>
                <c:pt idx="21">
                  <c:v>1.2010808584876935</c:v>
                </c:pt>
                <c:pt idx="22">
                  <c:v>1.3958436249228723</c:v>
                </c:pt>
                <c:pt idx="23">
                  <c:v>1.5166147905380132</c:v>
                </c:pt>
                <c:pt idx="24">
                  <c:v>1.5807008872203707</c:v>
                </c:pt>
                <c:pt idx="25">
                  <c:v>1.6026501810785665</c:v>
                </c:pt>
                <c:pt idx="26">
                  <c:v>1.5941431469316247</c:v>
                </c:pt>
                <c:pt idx="27">
                  <c:v>1.5642447867112681</c:v>
                </c:pt>
                <c:pt idx="28">
                  <c:v>1.5198146358267464</c:v>
                </c:pt>
                <c:pt idx="29">
                  <c:v>1.465944087000367</c:v>
                </c:pt>
                <c:pt idx="30">
                  <c:v>1.4063538884809401</c:v>
                </c:pt>
                <c:pt idx="31">
                  <c:v>1.343726234771111</c:v>
                </c:pt>
                <c:pt idx="32">
                  <c:v>1.2799686370108105</c:v>
                </c:pt>
                <c:pt idx="33">
                  <c:v>1.216417082150028</c:v>
                </c:pt>
                <c:pt idx="34">
                  <c:v>1.1539893112342063</c:v>
                </c:pt>
                <c:pt idx="35">
                  <c:v>1.0932989572544611</c:v>
                </c:pt>
                <c:pt idx="36">
                  <c:v>1.0347398214013914</c:v>
                </c:pt>
                <c:pt idx="37">
                  <c:v>0.97854776333066384</c:v>
                </c:pt>
                <c:pt idx="38">
                  <c:v>0.92484599210145235</c:v>
                </c:pt>
                <c:pt idx="39">
                  <c:v>0.87367812997512662</c:v>
                </c:pt>
                <c:pt idx="40">
                  <c:v>0.8250323037599987</c:v>
                </c:pt>
                <c:pt idx="41">
                  <c:v>0.77885866475534193</c:v>
                </c:pt>
                <c:pt idx="42">
                  <c:v>0.73508209944770753</c:v>
                </c:pt>
                <c:pt idx="43">
                  <c:v>0.69361142081275995</c:v>
                </c:pt>
                <c:pt idx="44">
                  <c:v>0.65434598349712203</c:v>
                </c:pt>
                <c:pt idx="45">
                  <c:v>0.61718041283658642</c:v>
                </c:pt>
                <c:pt idx="46">
                  <c:v>0.58200795284845996</c:v>
                </c:pt>
                <c:pt idx="47">
                  <c:v>0.548722803510579</c:v>
                </c:pt>
                <c:pt idx="48">
                  <c:v>0.51722171921683335</c:v>
                </c:pt>
                <c:pt idx="49">
                  <c:v>0.48740506832765573</c:v>
                </c:pt>
                <c:pt idx="50">
                  <c:v>0.45917750101861976</c:v>
                </c:pt>
                <c:pt idx="51">
                  <c:v>0.43244833392128762</c:v>
                </c:pt>
                <c:pt idx="52">
                  <c:v>0.40713173157136079</c:v>
                </c:pt>
                <c:pt idx="53">
                  <c:v>0.38314674367825624</c:v>
                </c:pt>
                <c:pt idx="54">
                  <c:v>0.36041724170595357</c:v>
                </c:pt>
                <c:pt idx="55">
                  <c:v>0.33887178676814467</c:v>
                </c:pt>
                <c:pt idx="56">
                  <c:v>0.31844345231530125</c:v>
                </c:pt>
                <c:pt idx="57">
                  <c:v>0.299069618769222</c:v>
                </c:pt>
                <c:pt idx="58">
                  <c:v>0.28069175255816514</c:v>
                </c:pt>
                <c:pt idx="59">
                  <c:v>0.26325517851321822</c:v>
                </c:pt>
                <c:pt idx="60">
                  <c:v>0.24670885199653905</c:v>
                </c:pt>
                <c:pt idx="61">
                  <c:v>0.23100513520296923</c:v>
                </c:pt>
                <c:pt idx="62">
                  <c:v>0.21609958065931303</c:v>
                </c:pt>
                <c:pt idx="63">
                  <c:v>0.20195072389195029</c:v>
                </c:pt>
                <c:pt idx="64">
                  <c:v>0.1885198864672859</c:v>
                </c:pt>
                <c:pt idx="65">
                  <c:v>0.17577099004679406</c:v>
                </c:pt>
                <c:pt idx="66">
                  <c:v>0.16367038169825809</c:v>
                </c:pt>
                <c:pt idx="67">
                  <c:v>0.15218667041612474</c:v>
                </c:pt>
                <c:pt idx="68">
                  <c:v>0.14129057460476424</c:v>
                </c:pt>
                <c:pt idx="69">
                  <c:v>0.1309547801456232</c:v>
                </c:pt>
                <c:pt idx="70">
                  <c:v>0.1211538085818113</c:v>
                </c:pt>
                <c:pt idx="71">
                  <c:v>0.1118638949024926</c:v>
                </c:pt>
                <c:pt idx="72">
                  <c:v>0.10306287438386298</c:v>
                </c:pt>
                <c:pt idx="73">
                  <c:v>9.4730077938208257E-2</c:v>
                </c:pt>
                <c:pt idx="74">
                  <c:v>8.6846235426416812E-2</c:v>
                </c:pt>
                <c:pt idx="75">
                  <c:v>7.9393386407002164E-2</c:v>
                </c:pt>
                <c:pt idx="76">
                  <c:v>7.235479781451376E-2</c:v>
                </c:pt>
                <c:pt idx="77">
                  <c:v>6.571488808807191E-2</c:v>
                </c:pt>
                <c:pt idx="78">
                  <c:v>5.9459157294386382E-2</c:v>
                </c:pt>
                <c:pt idx="79">
                  <c:v>5.3574122824128455E-2</c:v>
                </c:pt>
                <c:pt idx="80">
                  <c:v>4.8047260264123294E-2</c:v>
                </c:pt>
                <c:pt idx="81">
                  <c:v>4.2866949080199446E-2</c:v>
                </c:pt>
                <c:pt idx="82">
                  <c:v>3.8022422772206563E-2</c:v>
                </c:pt>
                <c:pt idx="83">
                  <c:v>3.3503723187812286E-2</c:v>
                </c:pt>
                <c:pt idx="84">
                  <c:v>2.9301658711592817E-2</c:v>
                </c:pt>
                <c:pt idx="85">
                  <c:v>2.5407766065170326E-2</c:v>
                </c:pt>
                <c:pt idx="86">
                  <c:v>2.1814275480580653E-2</c:v>
                </c:pt>
                <c:pt idx="87">
                  <c:v>1.85140790284819E-2</c:v>
                </c:pt>
                <c:pt idx="88">
                  <c:v>1.5500701905472491E-2</c:v>
                </c:pt>
                <c:pt idx="89">
                  <c:v>1.2768276500507034E-2</c:v>
                </c:pt>
                <c:pt idx="90">
                  <c:v>1.0311519080850217E-2</c:v>
                </c:pt>
                <c:pt idx="91">
                  <c:v>8.1257089548680567E-3</c:v>
                </c:pt>
                <c:pt idx="92">
                  <c:v>6.2066699815452389E-3</c:v>
                </c:pt>
                <c:pt idx="93">
                  <c:v>4.5507543153662814E-3</c:v>
                </c:pt>
                <c:pt idx="94">
                  <c:v>3.1548282876755884E-3</c:v>
                </c:pt>
                <c:pt idx="95">
                  <c:v>2.0162603375980304E-3</c:v>
                </c:pt>
                <c:pt idx="96">
                  <c:v>1.1329109199687847E-3</c:v>
                </c:pt>
                <c:pt idx="97">
                  <c:v>5.0312433054083253E-4</c:v>
                </c:pt>
                <c:pt idx="98">
                  <c:v>1.2572239690963546E-4</c:v>
                </c:pt>
              </c:numCache>
            </c:numRef>
          </c:val>
        </c:ser>
        <c:ser>
          <c:idx val="3"/>
          <c:order val="3"/>
          <c:tx>
            <c:strRef>
              <c:f>高域通過フィルタ!$AL$11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高域通過フィルタ!$AL$13:$AL$111</c:f>
              <c:numCache>
                <c:formatCode>#,##0.000_ </c:formatCode>
                <c:ptCount val="99"/>
                <c:pt idx="0">
                  <c:v>-52.620878511720392</c:v>
                </c:pt>
                <c:pt idx="1">
                  <c:v>-40.563830684810675</c:v>
                </c:pt>
                <c:pt idx="2">
                  <c:v>-33.494629583298149</c:v>
                </c:pt>
                <c:pt idx="3">
                  <c:v>-28.463153980516044</c:v>
                </c:pt>
                <c:pt idx="4">
                  <c:v>-24.546374112838812</c:v>
                </c:pt>
                <c:pt idx="5">
                  <c:v>-21.334864882357518</c:v>
                </c:pt>
                <c:pt idx="6">
                  <c:v>-18.61213697770323</c:v>
                </c:pt>
                <c:pt idx="7">
                  <c:v>-16.251047452641888</c:v>
                </c:pt>
                <c:pt idx="8">
                  <c:v>-14.171798710832363</c:v>
                </c:pt>
                <c:pt idx="9">
                  <c:v>-12.322176194849879</c:v>
                </c:pt>
                <c:pt idx="10">
                  <c:v>-10.667155234483175</c:v>
                </c:pt>
                <c:pt idx="11">
                  <c:v>-9.1828874583698976</c:v>
                </c:pt>
                <c:pt idx="12">
                  <c:v>-7.8528860237169917</c:v>
                </c:pt>
                <c:pt idx="13">
                  <c:v>-6.6653826462594354</c:v>
                </c:pt>
                <c:pt idx="14">
                  <c:v>-5.6113675743034932</c:v>
                </c:pt>
                <c:pt idx="15">
                  <c:v>-4.6831019844460808</c:v>
                </c:pt>
                <c:pt idx="16">
                  <c:v>-3.8730374574949398</c:v>
                </c:pt>
                <c:pt idx="17">
                  <c:v>-3.1731349153811044</c:v>
                </c:pt>
                <c:pt idx="18">
                  <c:v>-2.5745700554080626</c:v>
                </c:pt>
                <c:pt idx="19">
                  <c:v>-2.0677714490888626</c:v>
                </c:pt>
                <c:pt idx="20">
                  <c:v>-1.6426934795943546</c:v>
                </c:pt>
                <c:pt idx="21">
                  <c:v>-1.2892050141697382</c:v>
                </c:pt>
                <c:pt idx="22">
                  <c:v>-0.99748482293154117</c:v>
                </c:pt>
                <c:pt idx="23">
                  <c:v>-0.75834783720580157</c:v>
                </c:pt>
                <c:pt idx="24">
                  <c:v>-0.56346624677763368</c:v>
                </c:pt>
                <c:pt idx="25">
                  <c:v>-0.40548260858587232</c:v>
                </c:pt>
                <c:pt idx="26">
                  <c:v>-0.27803248344214715</c:v>
                </c:pt>
                <c:pt idx="27">
                  <c:v>-0.17570216226664812</c:v>
                </c:pt>
                <c:pt idx="28">
                  <c:v>-9.3946615641627304E-2</c:v>
                </c:pt>
                <c:pt idx="29">
                  <c:v>-2.8988093041167284E-2</c:v>
                </c:pt>
                <c:pt idx="30">
                  <c:v>2.2290098918447021E-2</c:v>
                </c:pt>
                <c:pt idx="31">
                  <c:v>6.2445471906362182E-2</c:v>
                </c:pt>
                <c:pt idx="32">
                  <c:v>9.3568867436958844E-2</c:v>
                </c:pt>
                <c:pt idx="33">
                  <c:v>0.11736546061312142</c:v>
                </c:pt>
                <c:pt idx="34">
                  <c:v>0.13522392022912913</c:v>
                </c:pt>
                <c:pt idx="35">
                  <c:v>0.14827441437644134</c:v>
                </c:pt>
                <c:pt idx="36">
                  <c:v>0.15743664944452579</c:v>
                </c:pt>
                <c:pt idx="37">
                  <c:v>0.16345930184867682</c:v>
                </c:pt>
                <c:pt idx="38">
                  <c:v>0.16695218558216485</c:v>
                </c:pt>
                <c:pt idx="39">
                  <c:v>0.16841238602434724</c:v>
                </c:pt>
                <c:pt idx="40">
                  <c:v>0.16824543741509099</c:v>
                </c:pt>
                <c:pt idx="41">
                  <c:v>0.16678246025118798</c:v>
                </c:pt>
                <c:pt idx="42">
                  <c:v>0.1642940226237069</c:v>
                </c:pt>
                <c:pt idx="43">
                  <c:v>0.1610013540008359</c:v>
                </c:pt>
                <c:pt idx="44">
                  <c:v>0.15708542365474795</c:v>
                </c:pt>
                <c:pt idx="45">
                  <c:v>0.15269429848396268</c:v>
                </c:pt>
                <c:pt idx="46">
                  <c:v>0.14794911463771315</c:v>
                </c:pt>
                <c:pt idx="47">
                  <c:v>0.14294893184859206</c:v>
                </c:pt>
                <c:pt idx="48">
                  <c:v>0.13777468639043813</c:v>
                </c:pt>
                <c:pt idx="49">
                  <c:v>0.13249241592715791</c:v>
                </c:pt>
                <c:pt idx="50">
                  <c:v>0.12715589531546109</c:v>
                </c:pt>
                <c:pt idx="51">
                  <c:v>0.12180879504100602</c:v>
                </c:pt>
                <c:pt idx="52">
                  <c:v>0.11648645207396392</c:v>
                </c:pt>
                <c:pt idx="53">
                  <c:v>0.11121732543054894</c:v>
                </c:pt>
                <c:pt idx="54">
                  <c:v>0.10602419472563775</c:v>
                </c:pt>
                <c:pt idx="55">
                  <c:v>0.10092514880504705</c:v>
                </c:pt>
                <c:pt idx="56">
                  <c:v>9.5934402562969479E-2</c:v>
                </c:pt>
                <c:pt idx="57">
                  <c:v>9.1062972854472984E-2</c:v>
                </c:pt>
                <c:pt idx="58">
                  <c:v>8.6319238615135005E-2</c:v>
                </c:pt>
                <c:pt idx="59">
                  <c:v>8.1709405643237074E-2</c:v>
                </c:pt>
                <c:pt idx="60">
                  <c:v>7.7237892736500613E-2</c:v>
                </c:pt>
                <c:pt idx="61">
                  <c:v>7.290765283200458E-2</c:v>
                </c:pt>
                <c:pt idx="62">
                  <c:v>6.872044033816635E-2</c:v>
                </c:pt>
                <c:pt idx="63">
                  <c:v>6.4677033844323203E-2</c:v>
                </c:pt>
                <c:pt idx="64">
                  <c:v>6.0777421767480008E-2</c:v>
                </c:pt>
                <c:pt idx="65">
                  <c:v>5.7020957169776038E-2</c:v>
                </c:pt>
                <c:pt idx="66">
                  <c:v>5.3406486894785478E-2</c:v>
                </c:pt>
                <c:pt idx="67">
                  <c:v>4.9932459285399945E-2</c:v>
                </c:pt>
                <c:pt idx="68">
                  <c:v>4.6597014015814613E-2</c:v>
                </c:pt>
                <c:pt idx="69">
                  <c:v>4.3398056973512858E-2</c:v>
                </c:pt>
                <c:pt idx="70">
                  <c:v>4.033332263325743E-2</c:v>
                </c:pt>
                <c:pt idx="71">
                  <c:v>3.7400425958066225E-2</c:v>
                </c:pt>
                <c:pt idx="72">
                  <c:v>3.4596905526554603E-2</c:v>
                </c:pt>
                <c:pt idx="73">
                  <c:v>3.1920259306056062E-2</c:v>
                </c:pt>
                <c:pt idx="74">
                  <c:v>2.9367974261100743E-2</c:v>
                </c:pt>
                <c:pt idx="75">
                  <c:v>2.6937550793102592E-2</c:v>
                </c:pt>
                <c:pt idx="76">
                  <c:v>2.4626522847838332E-2</c:v>
                </c:pt>
                <c:pt idx="77">
                  <c:v>2.2432474393862104E-2</c:v>
                </c:pt>
                <c:pt idx="78">
                  <c:v>2.035305286206476E-2</c:v>
                </c:pt>
                <c:pt idx="79">
                  <c:v>1.838598004557147E-2</c:v>
                </c:pt>
                <c:pt idx="80">
                  <c:v>1.6529060877910215E-2</c:v>
                </c:pt>
                <c:pt idx="81">
                  <c:v>1.4780190444977821E-2</c:v>
                </c:pt>
                <c:pt idx="82">
                  <c:v>1.3137359528409834E-2</c:v>
                </c:pt>
                <c:pt idx="83">
                  <c:v>1.1598658933034323E-2</c:v>
                </c:pt>
                <c:pt idx="84">
                  <c:v>1.0162282811971264E-2</c:v>
                </c:pt>
                <c:pt idx="85">
                  <c:v>8.8265311693346941E-3</c:v>
                </c:pt>
                <c:pt idx="86">
                  <c:v>7.5898116928575909E-3</c:v>
                </c:pt>
                <c:pt idx="87">
                  <c:v>6.4506410457694204E-3</c:v>
                </c:pt>
                <c:pt idx="88">
                  <c:v>5.4076457263903914E-3</c:v>
                </c:pt>
                <c:pt idx="89">
                  <c:v>4.4595625877743121E-3</c:v>
                </c:pt>
                <c:pt idx="90">
                  <c:v>3.605239094964905E-3</c:v>
                </c:pt>
                <c:pt idx="91">
                  <c:v>2.8436333851028549E-3</c:v>
                </c:pt>
                <c:pt idx="92">
                  <c:v>2.1738141858173477E-3</c:v>
                </c:pt>
                <c:pt idx="93">
                  <c:v>1.5949606372676853E-3</c:v>
                </c:pt>
                <c:pt idx="94">
                  <c:v>1.106362056957979E-3</c:v>
                </c:pt>
                <c:pt idx="95">
                  <c:v>7.0741767847258487E-4</c:v>
                </c:pt>
                <c:pt idx="96">
                  <c:v>3.9763639016299548E-4</c:v>
                </c:pt>
                <c:pt idx="97">
                  <c:v>1.7663649501534684E-4</c:v>
                </c:pt>
                <c:pt idx="98">
                  <c:v>4.4145507456828476E-5</c:v>
                </c:pt>
              </c:numCache>
            </c:numRef>
          </c:val>
        </c:ser>
        <c:ser>
          <c:idx val="4"/>
          <c:order val="4"/>
          <c:tx>
            <c:strRef>
              <c:f>高域通過フィルタ!$AM$11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高域通過フィルタ!$AM$13:$AM$111</c:f>
              <c:numCache>
                <c:formatCode>#,##0.000_ </c:formatCode>
                <c:ptCount val="99"/>
                <c:pt idx="0">
                  <c:v>-52.628800549246165</c:v>
                </c:pt>
                <c:pt idx="1">
                  <c:v>-40.595532011724828</c:v>
                </c:pt>
                <c:pt idx="2">
                  <c:v>-33.56599217065132</c:v>
                </c:pt>
                <c:pt idx="3">
                  <c:v>-28.59005133905567</c:v>
                </c:pt>
                <c:pt idx="4">
                  <c:v>-24.744562984138003</c:v>
                </c:pt>
                <c:pt idx="5">
                  <c:v>-21.619771809650867</c:v>
                </c:pt>
                <c:pt idx="6">
                  <c:v>-18.998512990194566</c:v>
                </c:pt>
                <c:pt idx="7">
                  <c:v>-16.752472685090094</c:v>
                </c:pt>
                <c:pt idx="8">
                  <c:v>-14.800035498899014</c:v>
                </c:pt>
                <c:pt idx="9">
                  <c:v>-13.086395994658371</c:v>
                </c:pt>
                <c:pt idx="10">
                  <c:v>-11.573101066660128</c:v>
                </c:pt>
                <c:pt idx="11">
                  <c:v>-10.232074374389269</c:v>
                </c:pt>
                <c:pt idx="12">
                  <c:v>-9.0419763493310068</c:v>
                </c:pt>
                <c:pt idx="13">
                  <c:v>-7.9858847678958957</c:v>
                </c:pt>
                <c:pt idx="14">
                  <c:v>-7.0497816561639448</c:v>
                </c:pt>
                <c:pt idx="15">
                  <c:v>-6.2215675231665237</c:v>
                </c:pt>
                <c:pt idx="16">
                  <c:v>-5.4904378038820711</c:v>
                </c:pt>
                <c:pt idx="17">
                  <c:v>-4.8465124951118064</c:v>
                </c:pt>
                <c:pt idx="18">
                  <c:v>-4.2806391446440495</c:v>
                </c:pt>
                <c:pt idx="19">
                  <c:v>-3.7843072510784252</c:v>
                </c:pt>
                <c:pt idx="20">
                  <c:v>-3.349626165643329</c:v>
                </c:pt>
                <c:pt idx="21">
                  <c:v>-2.9693314152361721</c:v>
                </c:pt>
                <c:pt idx="22">
                  <c:v>-2.6367961541175906</c:v>
                </c:pt>
                <c:pt idx="23">
                  <c:v>-2.3460344854261606</c:v>
                </c:pt>
                <c:pt idx="24">
                  <c:v>-2.0916910478855546</c:v>
                </c:pt>
                <c:pt idx="25">
                  <c:v>-1.8690163841868648</c:v>
                </c:pt>
                <c:pt idx="26">
                  <c:v>-1.6738304912834772</c:v>
                </c:pt>
                <c:pt idx="27">
                  <c:v>-1.5024781451141891</c:v>
                </c:pt>
                <c:pt idx="28">
                  <c:v>-1.3517796837420826</c:v>
                </c:pt>
                <c:pt idx="29">
                  <c:v>-1.2189804256823822</c:v>
                </c:pt>
                <c:pt idx="30">
                  <c:v>-1.1017011551839975</c:v>
                </c:pt>
                <c:pt idx="31">
                  <c:v>-0.99789134636782173</c:v>
                </c:pt>
                <c:pt idx="32">
                  <c:v>-0.90578613838450217</c:v>
                </c:pt>
                <c:pt idx="33">
                  <c:v>-0.82386755676379486</c:v>
                </c:pt>
                <c:pt idx="34">
                  <c:v>-0.75083010260156891</c:v>
                </c:pt>
                <c:pt idx="35">
                  <c:v>-0.68555058152914117</c:v>
                </c:pt>
                <c:pt idx="36">
                  <c:v>-0.6270618921784159</c:v>
                </c:pt>
                <c:pt idx="37">
                  <c:v>-0.57453041320595521</c:v>
                </c:pt>
                <c:pt idx="38">
                  <c:v>-0.52723659682472668</c:v>
                </c:pt>
                <c:pt idx="39">
                  <c:v>-0.48455837797066909</c:v>
                </c:pt>
                <c:pt idx="40">
                  <c:v>-0.44595702892150846</c:v>
                </c:pt>
                <c:pt idx="41">
                  <c:v>-0.4109651204827231</c:v>
                </c:pt>
                <c:pt idx="42">
                  <c:v>-0.37917628673239456</c:v>
                </c:pt>
                <c:pt idx="43">
                  <c:v>-0.35023652696111823</c:v>
                </c:pt>
                <c:pt idx="44">
                  <c:v>-0.323836813554919</c:v>
                </c:pt>
                <c:pt idx="45">
                  <c:v>-0.29970680689928564</c:v>
                </c:pt>
                <c:pt idx="46">
                  <c:v>-0.27760950735903922</c:v>
                </c:pt>
                <c:pt idx="47">
                  <c:v>-0.25733669988041086</c:v>
                </c:pt>
                <c:pt idx="48">
                  <c:v>-0.23870506887389731</c:v>
                </c:pt>
                <c:pt idx="49">
                  <c:v>-0.22155288003499396</c:v>
                </c:pt>
                <c:pt idx="50">
                  <c:v>-0.20573714195208043</c:v>
                </c:pt>
                <c:pt idx="51">
                  <c:v>-0.19113117408724653</c:v>
                </c:pt>
                <c:pt idx="52">
                  <c:v>-0.17762251931125542</c:v>
                </c:pt>
                <c:pt idx="53">
                  <c:v>-0.16511114894047207</c:v>
                </c:pt>
                <c:pt idx="54">
                  <c:v>-0.15350791643552469</c:v>
                </c:pt>
                <c:pt idx="55">
                  <c:v>-0.14273322280678266</c:v>
                </c:pt>
                <c:pt idx="56">
                  <c:v>-0.13271586255875445</c:v>
                </c:pt>
                <c:pt idx="57">
                  <c:v>-0.12339202384635346</c:v>
                </c:pt>
                <c:pt idx="58">
                  <c:v>-0.11470442058905893</c:v>
                </c:pt>
                <c:pt idx="59">
                  <c:v>-0.1066015376980682</c:v>
                </c:pt>
                <c:pt idx="60">
                  <c:v>-9.9036973437560114E-2</c:v>
                </c:pt>
                <c:pt idx="61">
                  <c:v>-9.196886535442754E-2</c:v>
                </c:pt>
                <c:pt idx="62">
                  <c:v>-8.5359388233552921E-2</c:v>
                </c:pt>
                <c:pt idx="63">
                  <c:v>-7.9174314247728111E-2</c:v>
                </c:pt>
                <c:pt idx="64">
                  <c:v>-7.3382626912124077E-2</c:v>
                </c:pt>
                <c:pt idx="65">
                  <c:v>-6.7956181669421661E-2</c:v>
                </c:pt>
                <c:pt idx="66">
                  <c:v>-6.286940696506034E-2</c:v>
                </c:pt>
                <c:pt idx="67">
                  <c:v>-5.8099040542833456E-2</c:v>
                </c:pt>
                <c:pt idx="68">
                  <c:v>-5.3623896434873572E-2</c:v>
                </c:pt>
                <c:pt idx="69">
                  <c:v>-4.9424658748955269E-2</c:v>
                </c:pt>
                <c:pt idx="70">
                  <c:v>-4.5483698893348204E-2</c:v>
                </c:pt>
                <c:pt idx="71">
                  <c:v>-4.1784913338377472E-2</c:v>
                </c:pt>
                <c:pt idx="72">
                  <c:v>-3.8313579404011935E-2</c:v>
                </c:pt>
                <c:pt idx="73">
                  <c:v>-3.5056226899154774E-2</c:v>
                </c:pt>
                <c:pt idx="74">
                  <c:v>-3.200052372474578E-2</c:v>
                </c:pt>
                <c:pt idx="75">
                  <c:v>-2.9135173800593214E-2</c:v>
                </c:pt>
                <c:pt idx="76">
                  <c:v>-2.6449825887626951E-2</c:v>
                </c:pt>
                <c:pt idx="77">
                  <c:v>-2.3934992060189605E-2</c:v>
                </c:pt>
                <c:pt idx="78">
                  <c:v>-2.1581974742894298E-2</c:v>
                </c:pt>
                <c:pt idx="79">
                  <c:v>-1.9382801360330715E-2</c:v>
                </c:pt>
                <c:pt idx="80">
                  <c:v>-1.7330165770352009E-2</c:v>
                </c:pt>
                <c:pt idx="81">
                  <c:v>-1.5417375750766437E-2</c:v>
                </c:pt>
                <c:pt idx="82">
                  <c:v>-1.3638305902187804E-2</c:v>
                </c:pt>
                <c:pt idx="83">
                  <c:v>-1.1987355405902629E-2</c:v>
                </c:pt>
                <c:pt idx="84">
                  <c:v>-1.0459410144361431E-2</c:v>
                </c:pt>
                <c:pt idx="85">
                  <c:v>-9.0498087520315858E-3</c:v>
                </c:pt>
                <c:pt idx="86">
                  <c:v>-7.7543122166887964E-3</c:v>
                </c:pt>
                <c:pt idx="87">
                  <c:v>-6.5690766965614579E-3</c:v>
                </c:pt>
                <c:pt idx="88">
                  <c:v>-5.4906292607339894E-3</c:v>
                </c:pt>
                <c:pt idx="89">
                  <c:v>-4.5158462954522516E-3</c:v>
                </c:pt>
                <c:pt idx="90">
                  <c:v>-3.6419343505983883E-3</c:v>
                </c:pt>
                <c:pt idx="91">
                  <c:v>-2.8664132305600215E-3</c:v>
                </c:pt>
                <c:pt idx="92">
                  <c:v>-2.1871011571607092E-3</c:v>
                </c:pt>
                <c:pt idx="93">
                  <c:v>-1.6021018576061175E-3</c:v>
                </c:pt>
                <c:pt idx="94">
                  <c:v>-1.1097934490250847E-3</c:v>
                </c:pt>
                <c:pt idx="95">
                  <c:v>-7.0881901160735718E-4</c:v>
                </c:pt>
                <c:pt idx="96">
                  <c:v>-3.9807875936628394E-4</c:v>
                </c:pt>
                <c:pt idx="97">
                  <c:v>-1.7672373285692098E-4</c:v>
                </c:pt>
                <c:pt idx="98">
                  <c:v>-4.4150954488859914E-5</c:v>
                </c:pt>
              </c:numCache>
            </c:numRef>
          </c:val>
        </c:ser>
        <c:ser>
          <c:idx val="5"/>
          <c:order val="5"/>
          <c:tx>
            <c:strRef>
              <c:f>高域通過フィルタ!$AN$11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高域通過フィルタ!$AN$13:$AN$111</c:f>
              <c:numCache>
                <c:formatCode>#,##0.000_ </c:formatCode>
                <c:ptCount val="99"/>
                <c:pt idx="0">
                  <c:v>-52.636106737175545</c:v>
                </c:pt>
                <c:pt idx="1">
                  <c:v>-40.624615980821297</c:v>
                </c:pt>
                <c:pt idx="2">
                  <c:v>-33.630896465183255</c:v>
                </c:pt>
                <c:pt idx="3">
                  <c:v>-28.704082741031186</c:v>
                </c:pt>
                <c:pt idx="4">
                  <c:v>-24.919960508461614</c:v>
                </c:pt>
                <c:pt idx="5">
                  <c:v>-21.867350434304932</c:v>
                </c:pt>
                <c:pt idx="6">
                  <c:v>-19.327294320113289</c:v>
                </c:pt>
                <c:pt idx="7">
                  <c:v>-17.16932493650361</c:v>
                </c:pt>
                <c:pt idx="8">
                  <c:v>-15.309355373361431</c:v>
                </c:pt>
                <c:pt idx="9">
                  <c:v>-13.689871573093516</c:v>
                </c:pt>
                <c:pt idx="10">
                  <c:v>-12.269595112966687</c:v>
                </c:pt>
                <c:pt idx="11">
                  <c:v>-11.017659540222745</c:v>
                </c:pt>
                <c:pt idx="12">
                  <c:v>-9.9101376772721625</c:v>
                </c:pt>
                <c:pt idx="13">
                  <c:v>-8.9278829923426777</c:v>
                </c:pt>
                <c:pt idx="14">
                  <c:v>-8.0551476863191045</c:v>
                </c:pt>
                <c:pt idx="15">
                  <c:v>-7.2786796871032404</c:v>
                </c:pt>
                <c:pt idx="16">
                  <c:v>-6.5871235338883185</c:v>
                </c:pt>
                <c:pt idx="17">
                  <c:v>-5.970617164059516</c:v>
                </c:pt>
                <c:pt idx="18">
                  <c:v>-5.4205155575974526</c:v>
                </c:pt>
                <c:pt idx="19">
                  <c:v>-4.929196196746183</c:v>
                </c:pt>
                <c:pt idx="20">
                  <c:v>-4.4899168337642257</c:v>
                </c:pt>
                <c:pt idx="21">
                  <c:v>-4.0967064333759859</c:v>
                </c:pt>
                <c:pt idx="22">
                  <c:v>-3.7442771581697882</c:v>
                </c:pt>
                <c:pt idx="23">
                  <c:v>-3.4279499506231019</c:v>
                </c:pt>
                <c:pt idx="24">
                  <c:v>-3.1435893247535658</c:v>
                </c:pt>
                <c:pt idx="25">
                  <c:v>-2.8875449028480702</c:v>
                </c:pt>
                <c:pt idx="26">
                  <c:v>-2.656598379293178</c:v>
                </c:pt>
                <c:pt idx="27">
                  <c:v>-2.4479152304572325</c:v>
                </c:pt>
                <c:pt idx="28">
                  <c:v>-2.2590008083277837</c:v>
                </c:pt>
                <c:pt idx="29">
                  <c:v>-2.0876605883781902</c:v>
                </c:pt>
                <c:pt idx="30">
                  <c:v>-1.9319643757596259</c:v>
                </c:pt>
                <c:pt idx="31">
                  <c:v>-1.7902142621749477</c:v>
                </c:pt>
                <c:pt idx="32">
                  <c:v>-1.6609160996330041</c:v>
                </c:pt>
                <c:pt idx="33">
                  <c:v>-1.5427542327356534</c:v>
                </c:pt>
                <c:pt idx="34">
                  <c:v>-1.4345692151688123</c:v>
                </c:pt>
                <c:pt idx="35">
                  <c:v>-1.3353382303473347</c:v>
                </c:pt>
                <c:pt idx="36">
                  <c:v>-1.2441579398607649</c:v>
                </c:pt>
                <c:pt idx="37">
                  <c:v>-1.1602294944735596</c:v>
                </c:pt>
                <c:pt idx="38">
                  <c:v>-1.0828454587284926</c:v>
                </c:pt>
                <c:pt idx="39">
                  <c:v>-1.0113784196882785</c:v>
                </c:pt>
                <c:pt idx="40">
                  <c:v>-0.94527107134117694</c:v>
                </c:pt>
                <c:pt idx="41">
                  <c:v>-0.88402758747644139</c:v>
                </c:pt>
                <c:pt idx="42">
                  <c:v>-0.82720611650637021</c:v>
                </c:pt>
                <c:pt idx="43">
                  <c:v>-0.77441225121372959</c:v>
                </c:pt>
                <c:pt idx="44">
                  <c:v>-0.72529334440016513</c:v>
                </c:pt>
                <c:pt idx="45">
                  <c:v>-0.67953355774082835</c:v>
                </c:pt>
                <c:pt idx="46">
                  <c:v>-0.63684954578423436</c:v>
                </c:pt>
                <c:pt idx="47">
                  <c:v>-0.59698669001592208</c:v>
                </c:pt>
                <c:pt idx="48">
                  <c:v>-0.5597158093244704</c:v>
                </c:pt>
                <c:pt idx="49">
                  <c:v>-0.52483028320199698</c:v>
                </c:pt>
                <c:pt idx="50">
                  <c:v>-0.49214353270242234</c:v>
                </c:pt>
                <c:pt idx="51">
                  <c:v>-0.46148681172430989</c:v>
                </c:pt>
                <c:pt idx="52">
                  <c:v>-0.43270726770223339</c:v>
                </c:pt>
                <c:pt idx="53">
                  <c:v>-0.40566623641469268</c:v>
                </c:pt>
                <c:pt idx="54">
                  <c:v>-0.38023774046276781</c:v>
                </c:pt>
                <c:pt idx="55">
                  <c:v>-0.35630716513816285</c:v>
                </c:pt>
                <c:pt idx="56">
                  <c:v>-0.33377008898828109</c:v>
                </c:pt>
                <c:pt idx="57">
                  <c:v>-0.31253124945939875</c:v>
                </c:pt>
                <c:pt idx="58">
                  <c:v>-0.29250362665297003</c:v>
                </c:pt>
                <c:pt idx="59">
                  <c:v>-0.27360763050106546</c:v>
                </c:pt>
                <c:pt idx="60">
                  <c:v>-0.25577037862470858</c:v>
                </c:pt>
                <c:pt idx="61">
                  <c:v>-0.23892505382446802</c:v>
                </c:pt>
                <c:pt idx="62">
                  <c:v>-0.22301033159928332</c:v>
                </c:pt>
                <c:pt idx="63">
                  <c:v>-0.20796986934080214</c:v>
                </c:pt>
                <c:pt idx="64">
                  <c:v>-0.19375184992760139</c:v>
                </c:pt>
                <c:pt idx="65">
                  <c:v>-0.18030857337263384</c:v>
                </c:pt>
                <c:pt idx="66">
                  <c:v>-0.16759609098311379</c:v>
                </c:pt>
                <c:pt idx="67">
                  <c:v>-0.15557387718617924</c:v>
                </c:pt>
                <c:pt idx="68">
                  <c:v>-0.14420453477774314</c:v>
                </c:pt>
                <c:pt idx="69">
                  <c:v>-0.1334535298740189</c:v>
                </c:pt>
                <c:pt idx="70">
                  <c:v>-0.12328895329951067</c:v>
                </c:pt>
                <c:pt idx="71">
                  <c:v>-0.11368130554085681</c:v>
                </c:pt>
                <c:pt idx="72">
                  <c:v>-0.10460330273913498</c:v>
                </c:pt>
                <c:pt idx="73">
                  <c:v>-9.6029701493833858E-2</c:v>
                </c:pt>
                <c:pt idx="74">
                  <c:v>-8.7937140513156625E-2</c:v>
                </c:pt>
                <c:pt idx="75">
                  <c:v>-8.030399737576023E-2</c:v>
                </c:pt>
                <c:pt idx="76">
                  <c:v>-7.3110258867857977E-2</c:v>
                </c:pt>
                <c:pt idx="77">
                  <c:v>-6.6337403536831957E-2</c:v>
                </c:pt>
                <c:pt idx="78">
                  <c:v>-5.9968295258169727E-2</c:v>
                </c:pt>
                <c:pt idx="79">
                  <c:v>-5.3987086745411673E-2</c:v>
                </c:pt>
                <c:pt idx="80">
                  <c:v>-4.8379132057266856E-2</c:v>
                </c:pt>
                <c:pt idx="81">
                  <c:v>-4.3130907257217257E-2</c:v>
                </c:pt>
                <c:pt idx="82">
                  <c:v>-3.8229938478461636E-2</c:v>
                </c:pt>
                <c:pt idx="83">
                  <c:v>-3.3664736727859017E-2</c:v>
                </c:pt>
                <c:pt idx="84">
                  <c:v>-2.9424738836441623E-2</c:v>
                </c:pt>
                <c:pt idx="85">
                  <c:v>-2.5500254030272441E-2</c:v>
                </c:pt>
                <c:pt idx="86">
                  <c:v>-2.1882415653545449E-2</c:v>
                </c:pt>
                <c:pt idx="87">
                  <c:v>-1.8563137627349631E-2</c:v>
                </c:pt>
                <c:pt idx="88">
                  <c:v>-1.5535075275322982E-2</c:v>
                </c:pt>
                <c:pt idx="89">
                  <c:v>-1.2791590189181509E-2</c:v>
                </c:pt>
                <c:pt idx="90">
                  <c:v>-1.0326718844252533E-2</c:v>
                </c:pt>
                <c:pt idx="91">
                  <c:v>-8.1351447108466701E-3</c:v>
                </c:pt>
                <c:pt idx="92">
                  <c:v>-6.2121736371689188E-3</c:v>
                </c:pt>
                <c:pt idx="93">
                  <c:v>-4.5537123090881168E-3</c:v>
                </c:pt>
                <c:pt idx="94">
                  <c:v>-3.156249617604843E-3</c:v>
                </c:pt>
                <c:pt idx="95">
                  <c:v>-2.0168407888869581E-3</c:v>
                </c:pt>
                <c:pt idx="96">
                  <c:v>-1.1330941553327671E-3</c:v>
                </c:pt>
                <c:pt idx="97">
                  <c:v>-5.0316046561607207E-4</c:v>
                </c:pt>
                <c:pt idx="98">
                  <c:v>-1.2572465313612902E-4</c:v>
                </c:pt>
              </c:numCache>
            </c:numRef>
          </c:val>
        </c:ser>
        <c:ser>
          <c:idx val="6"/>
          <c:order val="6"/>
          <c:tx>
            <c:strRef>
              <c:f>高域通過フィルタ!$AO$11</c:f>
              <c:strCache>
                <c:ptCount val="1"/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高域通過フィルタ!$AO$13:$AO$111</c:f>
              <c:numCache>
                <c:formatCode>#,##0.000_ </c:formatCode>
                <c:ptCount val="99"/>
                <c:pt idx="0">
                  <c:v>-52.641690359384008</c:v>
                </c:pt>
                <c:pt idx="1">
                  <c:v>-40.646745043601427</c:v>
                </c:pt>
                <c:pt idx="2">
                  <c:v>-33.679924917945371</c:v>
                </c:pt>
                <c:pt idx="3">
                  <c:v>-28.789379631784971</c:v>
                </c:pt>
                <c:pt idx="4">
                  <c:v>-25.049575691399827</c:v>
                </c:pt>
                <c:pt idx="5">
                  <c:v>-22.047740230394162</c:v>
                </c:pt>
                <c:pt idx="6">
                  <c:v>-19.563123016815311</c:v>
                </c:pt>
                <c:pt idx="7">
                  <c:v>-17.463354811987394</c:v>
                </c:pt>
                <c:pt idx="8">
                  <c:v>-15.662432576608772</c:v>
                </c:pt>
                <c:pt idx="9">
                  <c:v>-14.101007984585546</c:v>
                </c:pt>
                <c:pt idx="10">
                  <c:v>-12.736138155003944</c:v>
                </c:pt>
                <c:pt idx="11">
                  <c:v>-11.535534125092017</c:v>
                </c:pt>
                <c:pt idx="12">
                  <c:v>-10.474138470635628</c:v>
                </c:pt>
                <c:pt idx="13">
                  <c:v>-9.5319919984709252</c:v>
                </c:pt>
                <c:pt idx="14">
                  <c:v>-8.6928522769944472</c:v>
                </c:pt>
                <c:pt idx="15">
                  <c:v>-7.9432693258628708</c:v>
                </c:pt>
                <c:pt idx="16">
                  <c:v>-7.2719487367892306</c:v>
                </c:pt>
                <c:pt idx="17">
                  <c:v>-6.669300537100737</c:v>
                </c:pt>
                <c:pt idx="18">
                  <c:v>-6.127110935811336</c:v>
                </c:pt>
                <c:pt idx="19">
                  <c:v>-5.6382971292126953</c:v>
                </c:pt>
                <c:pt idx="20">
                  <c:v>-5.1967194451801193</c:v>
                </c:pt>
                <c:pt idx="21">
                  <c:v>-4.7970339481845414</c:v>
                </c:pt>
                <c:pt idx="22">
                  <c:v>-4.434574271232842</c:v>
                </c:pt>
                <c:pt idx="23">
                  <c:v>-4.1052550898810978</c:v>
                </c:pt>
                <c:pt idx="24">
                  <c:v>-3.8054920347268419</c:v>
                </c:pt>
                <c:pt idx="25">
                  <c:v>-3.5321344048291388</c:v>
                </c:pt>
                <c:pt idx="26">
                  <c:v>-3.2824080825498925</c:v>
                </c:pt>
                <c:pt idx="27">
                  <c:v>-3.0538667450069723</c:v>
                </c:pt>
                <c:pt idx="28">
                  <c:v>-2.8443499382974702</c:v>
                </c:pt>
                <c:pt idx="29">
                  <c:v>-2.6519469055228457</c:v>
                </c:pt>
                <c:pt idx="30">
                  <c:v>-2.4749652887777875</c:v>
                </c:pt>
                <c:pt idx="31">
                  <c:v>-2.3119039912404933</c:v>
                </c:pt>
                <c:pt idx="32">
                  <c:v>-2.1614296093475822</c:v>
                </c:pt>
                <c:pt idx="33">
                  <c:v>-2.0223559402826501</c:v>
                </c:pt>
                <c:pt idx="34">
                  <c:v>-1.8936261454040566</c:v>
                </c:pt>
                <c:pt idx="35">
                  <c:v>-1.7742972114015787</c:v>
                </c:pt>
                <c:pt idx="36">
                  <c:v>-1.6635264016303908</c:v>
                </c:pt>
                <c:pt idx="37">
                  <c:v>-1.5605594326626071</c:v>
                </c:pt>
                <c:pt idx="38">
                  <c:v>-1.4647201473063787</c:v>
                </c:pt>
                <c:pt idx="39">
                  <c:v>-1.3754014863661332</c:v>
                </c:pt>
                <c:pt idx="40">
                  <c:v>-1.2920575881081631</c:v>
                </c:pt>
                <c:pt idx="41">
                  <c:v>-1.2141968674379706</c:v>
                </c:pt>
                <c:pt idx="42">
                  <c:v>-1.1413759467085065</c:v>
                </c:pt>
                <c:pt idx="43">
                  <c:v>-1.0731943272983611</c:v>
                </c:pt>
                <c:pt idx="44">
                  <c:v>-1.0092897059953478</c:v>
                </c:pt>
                <c:pt idx="45">
                  <c:v>-0.949333853097727</c:v>
                </c:pt>
                <c:pt idx="46">
                  <c:v>-0.89302898027812427</c:v>
                </c:pt>
                <c:pt idx="47">
                  <c:v>-0.84010453587504241</c:v>
                </c:pt>
                <c:pt idx="48">
                  <c:v>-0.79031437358550827</c:v>
                </c:pt>
                <c:pt idx="49">
                  <c:v>-0.74343424770949351</c:v>
                </c:pt>
                <c:pt idx="50">
                  <c:v>-0.69925959429232976</c:v>
                </c:pt>
                <c:pt idx="51">
                  <c:v>-0.65760356286513977</c:v>
                </c:pt>
                <c:pt idx="52">
                  <c:v>-0.61829526810509228</c:v>
                </c:pt>
                <c:pt idx="53">
                  <c:v>-0.58117823472995089</c:v>
                </c:pt>
                <c:pt idx="54">
                  <c:v>-0.54610901239619181</c:v>
                </c:pt>
                <c:pt idx="55">
                  <c:v>-0.512955940351141</c:v>
                </c:pt>
                <c:pt idx="56">
                  <c:v>-0.48159804417829177</c:v>
                </c:pt>
                <c:pt idx="57">
                  <c:v>-0.45192404920432216</c:v>
                </c:pt>
                <c:pt idx="58">
                  <c:v>-0.42383149708293738</c:v>
                </c:pt>
                <c:pt idx="59">
                  <c:v>-0.39722595374539438</c:v>
                </c:pt>
                <c:pt idx="60">
                  <c:v>-0.37202029836989753</c:v>
                </c:pt>
                <c:pt idx="61">
                  <c:v>-0.34813408429136333</c:v>
                </c:pt>
                <c:pt idx="62">
                  <c:v>-0.32549296387364984</c:v>
                </c:pt>
                <c:pt idx="63">
                  <c:v>-0.30402817032911866</c:v>
                </c:pt>
                <c:pt idx="64">
                  <c:v>-0.28367605030790916</c:v>
                </c:pt>
                <c:pt idx="65">
                  <c:v>-0.26437764180894091</c:v>
                </c:pt>
                <c:pt idx="66">
                  <c:v>-0.24607829260483191</c:v>
                </c:pt>
                <c:pt idx="67">
                  <c:v>-0.2287273149308291</c:v>
                </c:pt>
                <c:pt idx="68">
                  <c:v>-0.21227767267744166</c:v>
                </c:pt>
                <c:pt idx="69">
                  <c:v>-0.19668569775601652</c:v>
                </c:pt>
                <c:pt idx="70">
                  <c:v>-0.18191083268249347</c:v>
                </c:pt>
                <c:pt idx="71">
                  <c:v>-0.16791539675643902</c:v>
                </c:pt>
                <c:pt idx="72">
                  <c:v>-0.15466437350431889</c:v>
                </c:pt>
                <c:pt idx="73">
                  <c:v>-0.14212521731191871</c:v>
                </c:pt>
                <c:pt idx="74">
                  <c:v>-0.13026767739859263</c:v>
                </c:pt>
                <c:pt idx="75">
                  <c:v>-0.11906363748654072</c:v>
                </c:pt>
                <c:pt idx="76">
                  <c:v>-0.10848696969441908</c:v>
                </c:pt>
                <c:pt idx="77">
                  <c:v>-9.8513401343280196E-2</c:v>
                </c:pt>
                <c:pt idx="78">
                  <c:v>-8.9120393501641734E-2</c:v>
                </c:pt>
                <c:pt idx="79">
                  <c:v>-8.0287030219783687E-2</c:v>
                </c:pt>
                <c:pt idx="80">
                  <c:v>-7.1993917515262032E-2</c:v>
                </c:pt>
                <c:pt idx="81">
                  <c:v>-6.4223091268088339E-2</c:v>
                </c:pt>
                <c:pt idx="82">
                  <c:v>-5.6957933273431148E-2</c:v>
                </c:pt>
                <c:pt idx="83">
                  <c:v>-5.0183094777452281E-2</c:v>
                </c:pt>
                <c:pt idx="84">
                  <c:v>-4.3884426891779335E-2</c:v>
                </c:pt>
                <c:pt idx="85">
                  <c:v>-3.8048917346779738E-2</c:v>
                </c:pt>
                <c:pt idx="86">
                  <c:v>-3.2664633099483226E-2</c:v>
                </c:pt>
                <c:pt idx="87">
                  <c:v>-2.7720668363222654E-2</c:v>
                </c:pt>
                <c:pt idx="88">
                  <c:v>-2.3207097673596737E-2</c:v>
                </c:pt>
                <c:pt idx="89">
                  <c:v>-1.9114933646320328E-2</c:v>
                </c:pt>
                <c:pt idx="90">
                  <c:v>-1.5436089121300626E-2</c:v>
                </c:pt>
                <c:pt idx="91">
                  <c:v>-1.2163343422468404E-2</c:v>
                </c:pt>
                <c:pt idx="92">
                  <c:v>-9.2903124944277941E-3</c:v>
                </c:pt>
                <c:pt idx="93">
                  <c:v>-6.811422707133542E-3</c:v>
                </c:pt>
                <c:pt idx="94">
                  <c:v>-4.7218881468366709E-3</c:v>
                </c:pt>
                <c:pt idx="95">
                  <c:v>-3.0176912369517515E-3</c:v>
                </c:pt>
                <c:pt idx="96">
                  <c:v>-1.6955665570051312E-3</c:v>
                </c:pt>
                <c:pt idx="97">
                  <c:v>-7.5298774900973747E-4</c:v>
                </c:pt>
                <c:pt idx="98">
                  <c:v>-1.8815742401133634E-4</c:v>
                </c:pt>
              </c:numCache>
            </c:numRef>
          </c:val>
        </c:ser>
        <c:ser>
          <c:idx val="7"/>
          <c:order val="7"/>
          <c:tx>
            <c:strRef>
              <c:f>高域通過フィルタ!$AP$11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高域通過フィルタ!$AP$13:$AP$111</c:f>
              <c:numCache>
                <c:formatCode>#,##0.000_ </c:formatCode>
                <c:ptCount val="99"/>
                <c:pt idx="0">
                  <c:v>-52.644709202765519</c:v>
                </c:pt>
                <c:pt idx="1">
                  <c:v>-40.658674347277682</c:v>
                </c:pt>
                <c:pt idx="2">
                  <c:v>-33.706229888356745</c:v>
                </c:pt>
                <c:pt idx="3">
                  <c:v>-28.83485271030257</c:v>
                </c:pt>
                <c:pt idx="4">
                  <c:v>-25.118142360201375</c:v>
                </c:pt>
                <c:pt idx="5">
                  <c:v>-22.14232916306489</c:v>
                </c:pt>
                <c:pt idx="6">
                  <c:v>-19.6856057033546</c:v>
                </c:pt>
                <c:pt idx="7">
                  <c:v>-17.614552704801987</c:v>
                </c:pt>
                <c:pt idx="8">
                  <c:v>-15.842183661478177</c:v>
                </c:pt>
                <c:pt idx="9">
                  <c:v>-14.308280210025179</c:v>
                </c:pt>
                <c:pt idx="10">
                  <c:v>-12.969174736593727</c:v>
                </c:pt>
                <c:pt idx="11">
                  <c:v>-11.792015380968708</c:v>
                </c:pt>
                <c:pt idx="12">
                  <c:v>-10.751346219609076</c:v>
                </c:pt>
                <c:pt idx="13">
                  <c:v>-9.8269651345384652</c:v>
                </c:pt>
                <c:pt idx="14">
                  <c:v>-9.0025253254683832</c:v>
                </c:pt>
                <c:pt idx="15">
                  <c:v>-8.2645890421743751</c:v>
                </c:pt>
                <c:pt idx="16">
                  <c:v>-7.601966718771072</c:v>
                </c:pt>
                <c:pt idx="17">
                  <c:v>-7.0052421404349019</c:v>
                </c:pt>
                <c:pt idx="18">
                  <c:v>-6.4664224210233261</c:v>
                </c:pt>
                <c:pt idx="19">
                  <c:v>-5.9786739569008844</c:v>
                </c:pt>
                <c:pt idx="20">
                  <c:v>-5.5361190775959566</c:v>
                </c:pt>
                <c:pt idx="21">
                  <c:v>-5.133676545304926</c:v>
                </c:pt>
                <c:pt idx="22">
                  <c:v>-4.766934424314254</c:v>
                </c:pt>
                <c:pt idx="23">
                  <c:v>-4.4320473331197272</c:v>
                </c:pt>
                <c:pt idx="24">
                  <c:v>-4.1256524073597358</c:v>
                </c:pt>
                <c:pt idx="25">
                  <c:v>-3.8447998654920097</c:v>
                </c:pt>
                <c:pt idx="26">
                  <c:v>-3.5868951444978006</c:v>
                </c:pt>
                <c:pt idx="27">
                  <c:v>-3.3496503255771071</c:v>
                </c:pt>
                <c:pt idx="28">
                  <c:v>-3.1310431060399946</c:v>
                </c:pt>
                <c:pt idx="29">
                  <c:v>-2.9292819624240773</c:v>
                </c:pt>
                <c:pt idx="30">
                  <c:v>-2.7427764367371337</c:v>
                </c:pt>
                <c:pt idx="31">
                  <c:v>-2.5701116929741854</c:v>
                </c:pt>
                <c:pt idx="32">
                  <c:v>-2.410026655190967</c:v>
                </c:pt>
                <c:pt idx="33">
                  <c:v>-2.2613951654593727</c:v>
                </c:pt>
                <c:pt idx="34">
                  <c:v>-2.1232096997555034</c:v>
                </c:pt>
                <c:pt idx="35">
                  <c:v>-1.9945672590641821</c:v>
                </c:pt>
                <c:pt idx="36">
                  <c:v>-1.8746571166582615</c:v>
                </c:pt>
                <c:pt idx="37">
                  <c:v>-1.762750154172819</c:v>
                </c:pt>
                <c:pt idx="38">
                  <c:v>-1.6581895613512876</c:v>
                </c:pt>
                <c:pt idx="39">
                  <c:v>-1.5603827091795792</c:v>
                </c:pt>
                <c:pt idx="40">
                  <c:v>-1.4687940349988162</c:v>
                </c:pt>
                <c:pt idx="41">
                  <c:v>-1.3829388022693108</c:v>
                </c:pt>
                <c:pt idx="42">
                  <c:v>-1.3023776178225066</c:v>
                </c:pt>
                <c:pt idx="43">
                  <c:v>-1.2267116063918766</c:v>
                </c:pt>
                <c:pt idx="44">
                  <c:v>-1.1555781565231129</c:v>
                </c:pt>
                <c:pt idx="45">
                  <c:v>-1.0886471640693747</c:v>
                </c:pt>
                <c:pt idx="46">
                  <c:v>-1.0256177097547214</c:v>
                </c:pt>
                <c:pt idx="47">
                  <c:v>-0.96621511603173571</c:v>
                </c:pt>
                <c:pt idx="48">
                  <c:v>-0.91018833591163273</c:v>
                </c:pt>
                <c:pt idx="49">
                  <c:v>-0.85730763281893618</c:v>
                </c:pt>
                <c:pt idx="50">
                  <c:v>-0.80736251596979836</c:v>
                </c:pt>
                <c:pt idx="51">
                  <c:v>-0.76015990045612991</c:v>
                </c:pt>
                <c:pt idx="52">
                  <c:v>-0.71552246523276386</c:v>
                </c:pt>
                <c:pt idx="53">
                  <c:v>-0.67328718566365953</c:v>
                </c:pt>
                <c:pt idx="54">
                  <c:v>-0.63330402026689503</c:v>
                </c:pt>
                <c:pt idx="55">
                  <c:v>-0.59543473386822399</c:v>
                </c:pt>
                <c:pt idx="56">
                  <c:v>-0.55955184160483684</c:v>
                </c:pt>
                <c:pt idx="57">
                  <c:v>-0.52553766014131553</c:v>
                </c:pt>
                <c:pt idx="58">
                  <c:v>-0.49328345413933605</c:v>
                </c:pt>
                <c:pt idx="59">
                  <c:v>-0.4626886674697725</c:v>
                </c:pt>
                <c:pt idx="60">
                  <c:v>-0.43366022992016351</c:v>
                </c:pt>
                <c:pt idx="61">
                  <c:v>-0.40611193125381245</c:v>
                </c:pt>
                <c:pt idx="62">
                  <c:v>-0.37996385543180661</c:v>
                </c:pt>
                <c:pt idx="63">
                  <c:v>-0.35514186865211894</c:v>
                </c:pt>
                <c:pt idx="64">
                  <c:v>-0.33157715559105017</c:v>
                </c:pt>
                <c:pt idx="65">
                  <c:v>-0.30920579887496702</c:v>
                </c:pt>
                <c:pt idx="66">
                  <c:v>-0.28796839737455293</c:v>
                </c:pt>
                <c:pt idx="67">
                  <c:v>-0.26780971940760645</c:v>
                </c:pt>
                <c:pt idx="68">
                  <c:v>-0.24867838737279258</c:v>
                </c:pt>
                <c:pt idx="69">
                  <c:v>-0.2305265907190869</c:v>
                </c:pt>
                <c:pt idx="70">
                  <c:v>-0.21330982449403649</c:v>
                </c:pt>
                <c:pt idx="71">
                  <c:v>-0.19698665101257079</c:v>
                </c:pt>
                <c:pt idx="72">
                  <c:v>-0.18151848245146029</c:v>
                </c:pt>
                <c:pt idx="73">
                  <c:v>-0.16686938240853014</c:v>
                </c:pt>
                <c:pt idx="74">
                  <c:v>-0.1530058846725087</c:v>
                </c:pt>
                <c:pt idx="75">
                  <c:v>-0.13989682763361863</c:v>
                </c:pt>
                <c:pt idx="76">
                  <c:v>-0.12751320292785837</c:v>
                </c:pt>
                <c:pt idx="77">
                  <c:v>-0.1158280170534767</c:v>
                </c:pt>
                <c:pt idx="78">
                  <c:v>-0.10481616482868197</c:v>
                </c:pt>
                <c:pt idx="79">
                  <c:v>-9.4454313673431586E-2</c:v>
                </c:pt>
                <c:pt idx="80">
                  <c:v>-8.4720797804167261E-2</c:v>
                </c:pt>
                <c:pt idx="81">
                  <c:v>-7.5595521520352649E-2</c:v>
                </c:pt>
                <c:pt idx="82">
                  <c:v>-6.7059870846568129E-2</c:v>
                </c:pt>
                <c:pt idx="83">
                  <c:v>-5.9096632868780238E-2</c:v>
                </c:pt>
                <c:pt idx="84">
                  <c:v>-5.1689922168173426E-2</c:v>
                </c:pt>
                <c:pt idx="85">
                  <c:v>-4.4825113819700932E-2</c:v>
                </c:pt>
                <c:pt idx="86">
                  <c:v>-3.8488782475544984E-2</c:v>
                </c:pt>
                <c:pt idx="87">
                  <c:v>-3.26686471028481E-2</c:v>
                </c:pt>
                <c:pt idx="88">
                  <c:v>-2.7353520991857515E-2</c:v>
                </c:pt>
                <c:pt idx="89">
                  <c:v>-2.2533266690323624E-2</c:v>
                </c:pt>
                <c:pt idx="90">
                  <c:v>-1.8198755557994759E-2</c:v>
                </c:pt>
                <c:pt idx="91">
                  <c:v>-1.4341831669740589E-2</c:v>
                </c:pt>
                <c:pt idx="92">
                  <c:v>-1.0955279826895129E-2</c:v>
                </c:pt>
                <c:pt idx="93">
                  <c:v>-8.0327974666248251E-3</c:v>
                </c:pt>
                <c:pt idx="94">
                  <c:v>-5.568970285642817E-3</c:v>
                </c:pt>
                <c:pt idx="95">
                  <c:v>-3.5592514202079017E-3</c:v>
                </c:pt>
                <c:pt idx="96">
                  <c:v>-1.9999440490660438E-3</c:v>
                </c:pt>
                <c:pt idx="97">
                  <c:v>-8.8818730726855156E-4</c:v>
                </c:pt>
                <c:pt idx="98">
                  <c:v>-2.2194542182533351E-4</c:v>
                </c:pt>
              </c:numCache>
            </c:numRef>
          </c:val>
        </c:ser>
        <c:ser>
          <c:idx val="8"/>
          <c:order val="8"/>
          <c:tx>
            <c:strRef>
              <c:f>高域通過フィルタ!$AQ$11</c:f>
              <c:strCache>
                <c:ptCount val="1"/>
                <c:pt idx="0">
                  <c:v>20 LOG10 |F|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高域通過フィルタ!$B$13:$B$111</c:f>
              <c:numCache>
                <c:formatCode>#,##0.000_ 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高域通過フィルタ!$AQ$13:$AQ$111</c:f>
              <c:numCache>
                <c:formatCode>#,##0.000_ </c:formatCode>
                <c:ptCount val="99"/>
                <c:pt idx="0">
                  <c:v>-420.99854085299887</c:v>
                </c:pt>
                <c:pt idx="1">
                  <c:v>-324.63464184863517</c:v>
                </c:pt>
                <c:pt idx="2">
                  <c:v>-268.22824528303602</c:v>
                </c:pt>
                <c:pt idx="3">
                  <c:v>-228.16772304461989</c:v>
                </c:pt>
                <c:pt idx="4">
                  <c:v>-197.05340397475965</c:v>
                </c:pt>
                <c:pt idx="5">
                  <c:v>-171.58923035741137</c:v>
                </c:pt>
                <c:pt idx="6">
                  <c:v>-150.01693501351997</c:v>
                </c:pt>
                <c:pt idx="7">
                  <c:v>-131.2869373345909</c:v>
                </c:pt>
                <c:pt idx="8">
                  <c:v>-114.72218269832416</c:v>
                </c:pt>
                <c:pt idx="9">
                  <c:v>-99.860327760161113</c:v>
                </c:pt>
                <c:pt idx="10">
                  <c:v>-86.371545184559466</c:v>
                </c:pt>
                <c:pt idx="11">
                  <c:v>-74.012244779697397</c:v>
                </c:pt>
                <c:pt idx="12">
                  <c:v>-62.59738391188769</c:v>
                </c:pt>
                <c:pt idx="13">
                  <c:v>-51.983084733442396</c:v>
                </c:pt>
                <c:pt idx="14">
                  <c:v>-42.055406844368449</c:v>
                </c:pt>
                <c:pt idx="15">
                  <c:v>-32.72386503298749</c:v>
                </c:pt>
                <c:pt idx="16">
                  <c:v>-23.924536269209263</c:v>
                </c:pt>
                <c:pt idx="17">
                  <c:v>-15.668100451098914</c:v>
                </c:pt>
                <c:pt idx="18">
                  <c:v>-8.2912321956601467</c:v>
                </c:pt>
                <c:pt idx="19">
                  <c:v>-3.0102999566396589</c:v>
                </c:pt>
                <c:pt idx="20">
                  <c:v>-0.74586986674606592</c:v>
                </c:pt>
                <c:pt idx="21">
                  <c:v>-0.15997750537439098</c:v>
                </c:pt>
                <c:pt idx="22">
                  <c:v>-3.4513438462152365E-2</c:v>
                </c:pt>
                <c:pt idx="23">
                  <c:v>-7.771586459428703E-3</c:v>
                </c:pt>
                <c:pt idx="24">
                  <c:v>-1.8337823270810471E-3</c:v>
                </c:pt>
                <c:pt idx="25">
                  <c:v>-4.5224443585301105E-4</c:v>
                </c:pt>
                <c:pt idx="26">
                  <c:v>-1.1615306991979036E-4</c:v>
                </c:pt>
                <c:pt idx="27">
                  <c:v>-3.0960597127563251E-5</c:v>
                </c:pt>
                <c:pt idx="28">
                  <c:v>-8.5373372957432086E-6</c:v>
                </c:pt>
                <c:pt idx="29">
                  <c:v>-2.4283386796629934E-6</c:v>
                </c:pt>
                <c:pt idx="30">
                  <c:v>-7.1059536526638132E-7</c:v>
                </c:pt>
                <c:pt idx="31">
                  <c:v>-2.1340786963652732E-7</c:v>
                </c:pt>
                <c:pt idx="32">
                  <c:v>-6.5631948256670609E-8</c:v>
                </c:pt>
                <c:pt idx="33">
                  <c:v>-2.0627632813002839E-8</c:v>
                </c:pt>
                <c:pt idx="34">
                  <c:v>-6.6126817745855495E-9</c:v>
                </c:pt>
                <c:pt idx="35">
                  <c:v>-2.1589392253702086E-9</c:v>
                </c:pt>
                <c:pt idx="36">
                  <c:v>-7.1586945915279935E-10</c:v>
                </c:pt>
                <c:pt idx="37">
                  <c:v>-2.4123712336378686E-10</c:v>
                </c:pt>
                <c:pt idx="38">
                  <c:v>-8.2565717686684872E-11</c:v>
                </c:pt>
                <c:pt idx="39">
                  <c:v>-2.8749494760400728E-11</c:v>
                </c:pt>
                <c:pt idx="40">
                  <c:v>-1.0232478747602956E-11</c:v>
                </c:pt>
                <c:pt idx="41">
                  <c:v>-3.2247110481547904E-12</c:v>
                </c:pt>
                <c:pt idx="42">
                  <c:v>-9.6143448415368045E-13</c:v>
                </c:pt>
                <c:pt idx="43">
                  <c:v>-3.7801636688889675E-13</c:v>
                </c:pt>
                <c:pt idx="44">
                  <c:v>6.9431577591836395E-14</c:v>
                </c:pt>
                <c:pt idx="45">
                  <c:v>2.3143859197278861E-14</c:v>
                </c:pt>
                <c:pt idx="46">
                  <c:v>2.0829473277550752E-13</c:v>
                </c:pt>
                <c:pt idx="47">
                  <c:v>-2.439748490379851E-13</c:v>
                </c:pt>
                <c:pt idx="48">
                  <c:v>-9.7397074121882547E-14</c:v>
                </c:pt>
                <c:pt idx="49">
                  <c:v>-4.6287718394557899E-14</c:v>
                </c:pt>
                <c:pt idx="50">
                  <c:v>-3.0087016956463079E-13</c:v>
                </c:pt>
                <c:pt idx="51">
                  <c:v>1.0414736638775438E-13</c:v>
                </c:pt>
                <c:pt idx="52">
                  <c:v>-1.0318303892120234E-13</c:v>
                </c:pt>
                <c:pt idx="53">
                  <c:v>2.1022338770861403E-13</c:v>
                </c:pt>
                <c:pt idx="54">
                  <c:v>-2.8061929276701107E-13</c:v>
                </c:pt>
                <c:pt idx="55">
                  <c:v>2.4493917650453147E-13</c:v>
                </c:pt>
                <c:pt idx="56">
                  <c:v>4.6287718394557659E-14</c:v>
                </c:pt>
                <c:pt idx="57">
                  <c:v>-1.8129356371201984E-13</c:v>
                </c:pt>
                <c:pt idx="58">
                  <c:v>9.2575436789115066E-14</c:v>
                </c:pt>
                <c:pt idx="59">
                  <c:v>-2.7965496530045779E-13</c:v>
                </c:pt>
                <c:pt idx="60">
                  <c:v>-1.2246958825226833E-13</c:v>
                </c:pt>
                <c:pt idx="61">
                  <c:v>8.6789471989795417E-14</c:v>
                </c:pt>
                <c:pt idx="62">
                  <c:v>-5.7859647993197248E-15</c:v>
                </c:pt>
                <c:pt idx="63">
                  <c:v>-5.0145028260771079E-14</c:v>
                </c:pt>
                <c:pt idx="64">
                  <c:v>-5.4966665593537543E-14</c:v>
                </c:pt>
                <c:pt idx="65">
                  <c:v>1.2921988051813952E-13</c:v>
                </c:pt>
                <c:pt idx="66">
                  <c:v>-2.8929823996598662E-14</c:v>
                </c:pt>
                <c:pt idx="67">
                  <c:v>-4.2430408528344739E-14</c:v>
                </c:pt>
                <c:pt idx="68">
                  <c:v>0</c:v>
                </c:pt>
                <c:pt idx="69">
                  <c:v>2.1215204264172291E-14</c:v>
                </c:pt>
                <c:pt idx="70">
                  <c:v>-6.7502922658730367E-14</c:v>
                </c:pt>
                <c:pt idx="71">
                  <c:v>9.6432746655328662E-15</c:v>
                </c:pt>
                <c:pt idx="72">
                  <c:v>3.4715788795918267E-14</c:v>
                </c:pt>
                <c:pt idx="73">
                  <c:v>5.7859647993197208E-15</c:v>
                </c:pt>
                <c:pt idx="74">
                  <c:v>-9.2575436789116051E-14</c:v>
                </c:pt>
                <c:pt idx="75">
                  <c:v>6.364561279251672E-14</c:v>
                </c:pt>
                <c:pt idx="76">
                  <c:v>-1.5718537704818721E-13</c:v>
                </c:pt>
                <c:pt idx="77">
                  <c:v>1.1957660585260678E-13</c:v>
                </c:pt>
                <c:pt idx="78">
                  <c:v>-2.3626022930555857E-13</c:v>
                </c:pt>
                <c:pt idx="79">
                  <c:v>8.4860817056688847E-14</c:v>
                </c:pt>
                <c:pt idx="80">
                  <c:v>1.2536257065192643E-13</c:v>
                </c:pt>
                <c:pt idx="81">
                  <c:v>-2.0636607784240591E-13</c:v>
                </c:pt>
                <c:pt idx="82">
                  <c:v>3.8573098662131478E-15</c:v>
                </c:pt>
                <c:pt idx="83">
                  <c:v>1.1186198612018058E-13</c:v>
                </c:pt>
                <c:pt idx="84">
                  <c:v>-9.6432746655328714E-16</c:v>
                </c:pt>
                <c:pt idx="85">
                  <c:v>4.4359063461451095E-14</c:v>
                </c:pt>
                <c:pt idx="86">
                  <c:v>8.100350719047573E-14</c:v>
                </c:pt>
                <c:pt idx="87">
                  <c:v>-1.1475496851984192E-13</c:v>
                </c:pt>
                <c:pt idx="88">
                  <c:v>-1.0800467625396883E-13</c:v>
                </c:pt>
                <c:pt idx="89">
                  <c:v>-4.9180700794217781E-14</c:v>
                </c:pt>
                <c:pt idx="90">
                  <c:v>-3.182280639625853E-14</c:v>
                </c:pt>
                <c:pt idx="91">
                  <c:v>-1.0993333118707543E-13</c:v>
                </c:pt>
                <c:pt idx="92">
                  <c:v>-2.0250876797619053E-14</c:v>
                </c:pt>
                <c:pt idx="93">
                  <c:v>1.5236373971541801E-13</c:v>
                </c:pt>
                <c:pt idx="94">
                  <c:v>-8.9682454389456163E-14</c:v>
                </c:pt>
                <c:pt idx="95">
                  <c:v>8.4860817056688847E-14</c:v>
                </c:pt>
                <c:pt idx="96">
                  <c:v>1.1571929598639439E-14</c:v>
                </c:pt>
                <c:pt idx="97">
                  <c:v>7.1360232524942953E-14</c:v>
                </c:pt>
                <c:pt idx="98">
                  <c:v>-1.5043508478231411E-13</c:v>
                </c:pt>
              </c:numCache>
            </c:numRef>
          </c:val>
        </c:ser>
        <c:ser>
          <c:idx val="9"/>
          <c:order val="9"/>
          <c:tx>
            <c:strRef>
              <c:f>高域通過フィルタ!$AR$11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高域通過フィルタ!$AR$13:$AR$111</c:f>
              <c:numCache>
                <c:formatCode>#,##0.000_ </c:formatCode>
                <c:ptCount val="99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marker val="1"/>
        <c:axId val="253044992"/>
        <c:axId val="281104384"/>
      </c:lineChart>
      <c:catAx>
        <c:axId val="253044992"/>
        <c:scaling>
          <c:orientation val="minMax"/>
        </c:scaling>
        <c:axPos val="b"/>
        <c:numFmt formatCode="#,##0.000_ " sourceLinked="1"/>
        <c:tickLblPos val="nextTo"/>
        <c:crossAx val="281104384"/>
        <c:crosses val="autoZero"/>
        <c:auto val="1"/>
        <c:lblAlgn val="ctr"/>
        <c:lblOffset val="100"/>
        <c:tickLblSkip val="10"/>
      </c:catAx>
      <c:valAx>
        <c:axId val="281104384"/>
        <c:scaling>
          <c:orientation val="minMax"/>
          <c:max val="24"/>
          <c:min val="-100"/>
        </c:scaling>
        <c:axPos val="l"/>
        <c:majorGridlines/>
        <c:numFmt formatCode="#,##0.000_ " sourceLinked="1"/>
        <c:tickLblPos val="nextTo"/>
        <c:crossAx val="253044992"/>
        <c:crosses val="autoZero"/>
        <c:crossBetween val="between"/>
        <c:majorUnit val="8"/>
        <c:minorUnit val="4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19</xdr:col>
      <xdr:colOff>304800</xdr:colOff>
      <xdr:row>43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19</xdr:col>
      <xdr:colOff>304800</xdr:colOff>
      <xdr:row>43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11"/>
  <sheetViews>
    <sheetView workbookViewId="0"/>
  </sheetViews>
  <sheetFormatPr defaultRowHeight="13.5"/>
  <cols>
    <col min="1" max="1" width="14.125" style="2" bestFit="1" customWidth="1"/>
    <col min="2" max="2" width="11.625" customWidth="1"/>
    <col min="3" max="3" width="14.125" style="2" bestFit="1" customWidth="1"/>
    <col min="4" max="11" width="7.625" style="1" customWidth="1"/>
    <col min="43" max="43" width="9.875" customWidth="1"/>
  </cols>
  <sheetData>
    <row r="1" spans="1:44">
      <c r="A1" s="2" t="s">
        <v>0</v>
      </c>
      <c r="B1">
        <v>16</v>
      </c>
      <c r="C1" s="2" t="s">
        <v>2</v>
      </c>
      <c r="D1" s="1">
        <v>1</v>
      </c>
      <c r="E1" s="1">
        <f>D$1+1</f>
        <v>2</v>
      </c>
      <c r="F1" s="1">
        <f t="shared" ref="F1:K1" si="0">E$1+1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</row>
    <row r="2" spans="1:44">
      <c r="A2" s="2" t="s">
        <v>6</v>
      </c>
      <c r="B2" s="1">
        <f>0.2</f>
        <v>0.2</v>
      </c>
      <c r="C2" s="2" t="s">
        <v>1</v>
      </c>
      <c r="D2" s="1">
        <f>2*SIN((2*D$1-1)/(2*$B$1)*PI())</f>
        <v>0.19603428065912121</v>
      </c>
      <c r="E2" s="1">
        <f t="shared" ref="E2:K2" si="1">2*SIN((2*E$1-1)/(2*$B$1)*PI())</f>
        <v>0.58056935450892466</v>
      </c>
      <c r="F2" s="1">
        <f t="shared" si="1"/>
        <v>0.94279347365199528</v>
      </c>
      <c r="G2" s="1">
        <f t="shared" si="1"/>
        <v>1.268786568327291</v>
      </c>
      <c r="H2" s="1">
        <f t="shared" si="1"/>
        <v>1.546020906725474</v>
      </c>
      <c r="I2" s="1">
        <f t="shared" si="1"/>
        <v>1.7638425286967099</v>
      </c>
      <c r="J2" s="1">
        <f t="shared" si="1"/>
        <v>1.9138806714644179</v>
      </c>
      <c r="K2" s="1">
        <f t="shared" si="1"/>
        <v>1.9903694533443936</v>
      </c>
    </row>
    <row r="3" spans="1:44">
      <c r="A3" s="2" t="s">
        <v>4</v>
      </c>
      <c r="B3" s="1">
        <f>$B$2*PI()</f>
        <v>0.62831853071795862</v>
      </c>
      <c r="C3" s="2" t="s">
        <v>12</v>
      </c>
      <c r="D3" s="1">
        <f>(2+D$2*$B$4)/(1-$B$5)</f>
        <v>11.075467433306153</v>
      </c>
      <c r="E3" s="1">
        <f t="shared" ref="E3:K3" si="2">(2+E$2*$B$4)/(1-$B$5)</f>
        <v>12.258944699560162</v>
      </c>
      <c r="F3" s="1">
        <f t="shared" si="2"/>
        <v>13.373755907814598</v>
      </c>
      <c r="G3" s="1">
        <f t="shared" si="2"/>
        <v>14.377059488529568</v>
      </c>
      <c r="H3" s="1">
        <f t="shared" si="2"/>
        <v>15.230299047757331</v>
      </c>
      <c r="I3" s="1">
        <f t="shared" si="2"/>
        <v>15.900685067739015</v>
      </c>
      <c r="J3" s="1">
        <f t="shared" si="2"/>
        <v>16.362454989683542</v>
      </c>
      <c r="K3" s="1">
        <f t="shared" si="2"/>
        <v>16.597863254454133</v>
      </c>
    </row>
    <row r="4" spans="1:44">
      <c r="A4" s="2" t="s">
        <v>3</v>
      </c>
      <c r="B4" s="1">
        <f>SIN($B$3)</f>
        <v>0.58778525229247314</v>
      </c>
      <c r="C4" s="2" t="s">
        <v>13</v>
      </c>
      <c r="D4" s="1">
        <f>-4*$B$5/(1-$B$5)</f>
        <v>-16.944271909999163</v>
      </c>
      <c r="E4" s="1">
        <f t="shared" ref="E4:K4" si="3">-4*$B$5/(1-$B$5)</f>
        <v>-16.944271909999163</v>
      </c>
      <c r="F4" s="1">
        <f t="shared" si="3"/>
        <v>-16.944271909999163</v>
      </c>
      <c r="G4" s="1">
        <f t="shared" si="3"/>
        <v>-16.944271909999163</v>
      </c>
      <c r="H4" s="1">
        <f t="shared" si="3"/>
        <v>-16.944271909999163</v>
      </c>
      <c r="I4" s="1">
        <f t="shared" si="3"/>
        <v>-16.944271909999163</v>
      </c>
      <c r="J4" s="1">
        <f t="shared" si="3"/>
        <v>-16.944271909999163</v>
      </c>
      <c r="K4" s="1">
        <f t="shared" si="3"/>
        <v>-16.944271909999163</v>
      </c>
    </row>
    <row r="5" spans="1:44">
      <c r="A5" s="2" t="s">
        <v>5</v>
      </c>
      <c r="B5" s="1">
        <f>COS($B$3)</f>
        <v>0.80901699437494745</v>
      </c>
      <c r="C5" s="2" t="s">
        <v>14</v>
      </c>
      <c r="D5" s="1">
        <f>(2-D$2*$B$4)/(1-$B$5)</f>
        <v>9.8688044766930112</v>
      </c>
      <c r="E5" s="1">
        <f t="shared" ref="E5:K5" si="4">(2-E$2*$B$4)/(1-$B$5)</f>
        <v>8.6853272104390005</v>
      </c>
      <c r="F5" s="1">
        <f t="shared" si="4"/>
        <v>7.5705160021845632</v>
      </c>
      <c r="G5" s="1">
        <f t="shared" si="4"/>
        <v>6.5672124214695922</v>
      </c>
      <c r="H5" s="1">
        <f t="shared" si="4"/>
        <v>5.7139728622418309</v>
      </c>
      <c r="I5" s="1">
        <f t="shared" si="4"/>
        <v>5.0435868422601464</v>
      </c>
      <c r="J5" s="1">
        <f t="shared" si="4"/>
        <v>4.5818169203156218</v>
      </c>
      <c r="K5" s="1">
        <f t="shared" si="4"/>
        <v>4.346408655545031</v>
      </c>
    </row>
    <row r="6" spans="1:44">
      <c r="A6" s="2" t="s">
        <v>11</v>
      </c>
      <c r="B6" s="1" t="str">
        <f>COMPLEX(1,0)</f>
        <v>1</v>
      </c>
    </row>
    <row r="7" spans="1:44">
      <c r="A7" s="2" t="s">
        <v>7</v>
      </c>
      <c r="B7" t="str">
        <f>IMEXP(COMPLEX(0,-1))</f>
        <v>0.54030230586814-0.841470984807897i</v>
      </c>
    </row>
    <row r="8" spans="1:44">
      <c r="A8" s="2" t="s">
        <v>8</v>
      </c>
      <c r="B8" t="str">
        <f>IMEXP(COMPLEX(0,-2))</f>
        <v>-0.416146836547142-0.909297426825682i</v>
      </c>
    </row>
    <row r="9" spans="1:44">
      <c r="A9" s="2" t="s">
        <v>9</v>
      </c>
      <c r="B9" t="str">
        <f>IMPRODUCT(COMPLEX(2,0),B7)</f>
        <v>1.08060461173628-1.68294196961579i</v>
      </c>
    </row>
    <row r="10" spans="1:44">
      <c r="A10" s="2" t="s">
        <v>10</v>
      </c>
      <c r="B10" t="str">
        <f>IMSUM($B$6,$B$9,$B$8)</f>
        <v>1.66445777518914-2.59223939644147i</v>
      </c>
    </row>
    <row r="11" spans="1:44">
      <c r="I11" s="5" t="s">
        <v>22</v>
      </c>
      <c r="J11" s="5"/>
      <c r="K11" s="5"/>
      <c r="L11" s="5"/>
      <c r="M11" s="5"/>
      <c r="N11" s="5"/>
      <c r="O11" s="5"/>
      <c r="P11" s="5"/>
      <c r="Q11" s="6" t="s">
        <v>23</v>
      </c>
      <c r="R11" s="6"/>
      <c r="S11" s="6"/>
      <c r="T11" s="6"/>
      <c r="U11" s="6"/>
      <c r="V11" s="6"/>
      <c r="W11" s="6"/>
      <c r="X11" s="6"/>
      <c r="Y11" s="6" t="s">
        <v>25</v>
      </c>
      <c r="Z11" s="6" t="s">
        <v>24</v>
      </c>
      <c r="AA11" s="6"/>
      <c r="AB11" s="6"/>
      <c r="AC11" s="6"/>
      <c r="AD11" s="6"/>
      <c r="AE11" s="6"/>
      <c r="AF11" s="6"/>
      <c r="AG11" s="6"/>
      <c r="AH11" s="6" t="s">
        <v>26</v>
      </c>
      <c r="AI11" s="6" t="s">
        <v>27</v>
      </c>
      <c r="AJ11" s="6"/>
      <c r="AK11" s="6"/>
      <c r="AL11" s="6"/>
      <c r="AM11" s="6"/>
      <c r="AN11" s="6"/>
      <c r="AO11" s="6"/>
      <c r="AP11" s="6"/>
      <c r="AQ11" s="6" t="s">
        <v>28</v>
      </c>
      <c r="AR11" s="6" t="s">
        <v>29</v>
      </c>
    </row>
    <row r="12" spans="1:44">
      <c r="A12" s="2" t="s">
        <v>15</v>
      </c>
      <c r="B12">
        <v>100</v>
      </c>
      <c r="C12" s="2" t="s">
        <v>16</v>
      </c>
      <c r="D12" s="1" t="s">
        <v>17</v>
      </c>
      <c r="E12" s="1" t="s">
        <v>18</v>
      </c>
      <c r="F12" s="1" t="s">
        <v>19</v>
      </c>
      <c r="G12" s="1" t="s">
        <v>20</v>
      </c>
      <c r="H12" s="1" t="s">
        <v>21</v>
      </c>
      <c r="I12" s="4">
        <v>1</v>
      </c>
      <c r="J12" s="4">
        <v>2</v>
      </c>
      <c r="K12" s="4">
        <v>3</v>
      </c>
      <c r="L12" s="4">
        <v>4</v>
      </c>
      <c r="M12" s="4">
        <v>5</v>
      </c>
      <c r="N12" s="4">
        <v>6</v>
      </c>
      <c r="O12" s="4">
        <v>7</v>
      </c>
      <c r="P12" s="4">
        <v>8</v>
      </c>
      <c r="Q12" s="4">
        <v>1</v>
      </c>
      <c r="R12" s="4">
        <v>2</v>
      </c>
      <c r="S12" s="4">
        <v>3</v>
      </c>
      <c r="T12" s="4">
        <v>4</v>
      </c>
      <c r="U12" s="4">
        <v>5</v>
      </c>
      <c r="V12" s="4">
        <v>6</v>
      </c>
      <c r="W12" s="4">
        <v>7</v>
      </c>
      <c r="X12" s="4">
        <v>8</v>
      </c>
      <c r="Y12" s="6"/>
      <c r="Z12" s="4">
        <v>1</v>
      </c>
      <c r="AA12" s="4">
        <v>2</v>
      </c>
      <c r="AB12" s="4">
        <v>3</v>
      </c>
      <c r="AC12" s="4">
        <v>4</v>
      </c>
      <c r="AD12" s="4">
        <v>5</v>
      </c>
      <c r="AE12" s="4">
        <v>6</v>
      </c>
      <c r="AF12" s="4">
        <v>7</v>
      </c>
      <c r="AG12" s="4">
        <v>8</v>
      </c>
      <c r="AH12" s="6"/>
      <c r="AI12" s="4">
        <v>1</v>
      </c>
      <c r="AJ12" s="4">
        <v>2</v>
      </c>
      <c r="AK12" s="4">
        <v>3</v>
      </c>
      <c r="AL12" s="4">
        <v>4</v>
      </c>
      <c r="AM12" s="4">
        <v>5</v>
      </c>
      <c r="AN12" s="4">
        <v>6</v>
      </c>
      <c r="AO12" s="4">
        <v>7</v>
      </c>
      <c r="AP12" s="4">
        <v>8</v>
      </c>
      <c r="AQ12" s="6"/>
      <c r="AR12" s="6"/>
    </row>
    <row r="13" spans="1:44">
      <c r="A13" s="2">
        <f>1</f>
        <v>1</v>
      </c>
      <c r="B13" s="1">
        <f>$A13/$B$12</f>
        <v>0.01</v>
      </c>
      <c r="C13" s="3">
        <f t="shared" ref="C13:C76" si="5">PI()*$B13</f>
        <v>3.1415926535897934E-2</v>
      </c>
      <c r="D13" s="1" t="str">
        <f t="shared" ref="D13:D76" si="6">IMEXP(COMPLEX(0,0*$C13))</f>
        <v>1</v>
      </c>
      <c r="E13" s="1" t="str">
        <f t="shared" ref="E13:E76" si="7">IMEXP(COMPLEX(0,1*$C13))</f>
        <v>0.999506560365732+0.0314107590781283i</v>
      </c>
      <c r="F13" s="1" t="str">
        <f t="shared" ref="F13:F76" si="8">IMEXP(COMPLEX(0,2*$C13))</f>
        <v>0.998026728428272+0.0627905195293134i</v>
      </c>
      <c r="G13" s="1" t="str">
        <f t="shared" ref="G13:G76" si="9">IMPRODUCT(COMPLEX(2,0),$E13)</f>
        <v>1.99901312073146+0.0628215181562566i</v>
      </c>
      <c r="H13" s="1" t="str">
        <f t="shared" ref="H13:H76" si="10">IMSUM($D13,$G13,$F13)</f>
        <v>3.99703984915973+0.12561203768557i</v>
      </c>
      <c r="I13" s="1" t="str">
        <f t="shared" ref="I13:I76" si="11">IMSUM(IMPRODUCT($D13,D$3),IMPRODUCT($E13,D$4),IMPRODUCT($F13,D$5))</f>
        <v>3.98888714401341+0.0874349175054879i</v>
      </c>
      <c r="J13" s="1" t="str">
        <f t="shared" ref="J13:J76" si="12">IMSUM(IMPRODUCT($D13,E$3),IMPRODUCT($E13,E$4),IMPRODUCT($F13,E$5))</f>
        <v>3.99122246605869+0.0131237651062669i</v>
      </c>
      <c r="K13" s="1" t="str">
        <f t="shared" ref="K13:K76" si="13">IMSUM(IMPRODUCT($D13,F$3),IMPRODUCT($E13,F$4),IMPRODUCT($F13,F$5))</f>
        <v>3.99342229132374-0.056875809837131i</v>
      </c>
      <c r="L13" s="1" t="str">
        <f t="shared" ref="L13:L76" si="14">IMSUM(IMPRODUCT($D13,G$3),IMPRODUCT($E13,G$4),IMPRODUCT($F13,G$5))</f>
        <v>3.99540208175741-0.119873762915844i</v>
      </c>
      <c r="M13" s="1" t="str">
        <f t="shared" ref="M13:M76" si="15">IMSUM(IMPRODUCT($D13,H$3),IMPRODUCT($E13,H$4),IMPRODUCT($F13,H$5))</f>
        <v>3.99708575512344-0.173449118122718i</v>
      </c>
      <c r="N13" s="1" t="str">
        <f t="shared" ref="N13:N76" si="16">IMSUM(IMPRODUCT($D13,I$3),IMPRODUCT($E13,I$4),IMPRODUCT($F13,I$5))</f>
        <v>3.99840860879877-0.215543004602556i</v>
      </c>
      <c r="O13" s="1" t="str">
        <f t="shared" ref="O13:O76" si="17">IMSUM(IMPRODUCT($D13,J$3),IMPRODUCT($E13,J$4),IMPRODUCT($F13,J$5))</f>
        <v>3.9993198062584-0.244537777904463i</v>
      </c>
      <c r="P13" s="1" t="str">
        <f t="shared" ref="P13:P76" si="18">IMSUM(IMPRODUCT($D13,K$3),IMPRODUCT($E13,K$4),IMPRODUCT($F13,K$5))</f>
        <v>3.99978433069503-0.259319185150903i</v>
      </c>
      <c r="Q13" s="1" t="str">
        <f t="shared" ref="Q13:Q76" si="19">IMDIV($H13,I13)</f>
        <v>1.00225256216107+0.00952149464803833i</v>
      </c>
      <c r="R13" s="1" t="str">
        <f t="shared" ref="R13:R76" si="20">IMDIV($H13,J13)</f>
        <v>1.0015502005541+0.0281788171588503i</v>
      </c>
      <c r="S13" s="1" t="str">
        <f t="shared" ref="S13:S76" si="21">IMDIV($H13,K13)</f>
        <v>1.00025499213783+0.0457007391388468i</v>
      </c>
      <c r="T13" s="1" t="str">
        <f t="shared" ref="T13:T76" si="22">IMDIV($H13,L13)</f>
        <v>0.998567760075978+0.0613991051695152i</v>
      </c>
      <c r="U13" s="1" t="str">
        <f t="shared" ref="U13:U76" si="23">IMDIV($H13,M13)</f>
        <v>0.996747916405337+0.0746786791837329i</v>
      </c>
      <c r="V13" s="1" t="str">
        <f t="shared" ref="V13:V76" si="24">IMDIV($H13,N13)</f>
        <v>0.995072485177235+0.0850570775056871i</v>
      </c>
      <c r="W13" s="1" t="str">
        <f t="shared" ref="W13:W76" si="25">IMDIV($H13,O13)</f>
        <v>0.99379396589838+0.0921737254481033i</v>
      </c>
      <c r="X13" s="1" t="str">
        <f t="shared" ref="X13:X76" si="26">IMDIV($H13,P13)</f>
        <v>0.99310340546214+0.0957908656775055i</v>
      </c>
      <c r="Y13" s="1" t="str">
        <f t="shared" ref="Y13:Y76" si="27">IMPRODUCT(Q13:X13)</f>
        <v>0.880731544370573+0.473615821896624i</v>
      </c>
      <c r="Z13" s="1">
        <f t="shared" ref="Z13:Z76" si="28">IMABS(Q13)</f>
        <v>1.0022977886929425</v>
      </c>
      <c r="AA13" s="1">
        <f t="shared" ref="AA13:AA76" si="29">IMABS(R13)</f>
        <v>1.0019465304927353</v>
      </c>
      <c r="AB13" s="1">
        <f t="shared" ref="AB13:AB76" si="30">IMABS(S13)</f>
        <v>1.001298460427503</v>
      </c>
      <c r="AC13" s="1">
        <f t="shared" ref="AC13:AC76" si="31">IMABS(T13)</f>
        <v>1.0004536079093189</v>
      </c>
      <c r="AD13" s="1">
        <f t="shared" ref="AD13:AD76" si="32">IMABS(U13)</f>
        <v>0.99954155190417537</v>
      </c>
      <c r="AE13" s="1">
        <f t="shared" ref="AE13:AE76" si="33">IMABS(V13)</f>
        <v>0.99870113507025071</v>
      </c>
      <c r="AF13" s="1">
        <f t="shared" ref="AF13:AF76" si="34">IMABS(W13)</f>
        <v>0.99805933807515301</v>
      </c>
      <c r="AG13" s="1">
        <f t="shared" ref="AG13:AH76" si="35">IMABS(X13)</f>
        <v>0.9977125156515505</v>
      </c>
      <c r="AH13" s="1">
        <f t="shared" ref="AH13:AH27" si="36">IMABS(Y13)</f>
        <v>1.0000000000000946</v>
      </c>
      <c r="AI13" s="1">
        <f t="shared" ref="AI13:AI76" si="37">20*LOG10(Z13)</f>
        <v>1.99354440407945E-2</v>
      </c>
      <c r="AJ13" s="1">
        <f t="shared" ref="AJ13:AJ76" si="38">20*LOG10(AA13)</f>
        <v>1.689091502454973E-2</v>
      </c>
      <c r="AK13" s="1">
        <f t="shared" ref="AK13:AK76" si="39">20*LOG10(AB13)</f>
        <v>1.12709681021992E-2</v>
      </c>
      <c r="AL13" s="1">
        <f t="shared" ref="AL13:AL76" si="40">20*LOG10(AC13)</f>
        <v>3.9390949045225087E-3</v>
      </c>
      <c r="AM13" s="1">
        <f t="shared" ref="AM13:AM76" si="41">20*LOG10(AD13)</f>
        <v>-3.9829426211194447E-3</v>
      </c>
      <c r="AN13" s="1">
        <f t="shared" ref="AN13:AN76" si="42">20*LOG10(AE13)</f>
        <v>-1.1289130550577479E-2</v>
      </c>
      <c r="AO13" s="1">
        <f t="shared" ref="AO13:AO76" si="43">20*LOG10(AF13)</f>
        <v>-1.6872752759053353E-2</v>
      </c>
      <c r="AP13" s="1">
        <f t="shared" ref="AP13:AP76" si="44">20*LOG10(AG13)</f>
        <v>-1.989159614049189E-2</v>
      </c>
      <c r="AQ13" s="1">
        <f t="shared" ref="AQ13:AQ76" si="45">20*LOG10(AH13)</f>
        <v>8.2160700150336174E-13</v>
      </c>
      <c r="AR13" s="1">
        <f t="shared" ref="AR13:AR76" si="46">IF($B13&lt;$B$2, 0, -1000)</f>
        <v>0</v>
      </c>
    </row>
    <row r="14" spans="1:44">
      <c r="A14" s="2">
        <f t="shared" ref="A14:A77" si="47">1+A13</f>
        <v>2</v>
      </c>
      <c r="B14" s="1">
        <f t="shared" ref="B14:B77" si="48">$A14/$B$12</f>
        <v>0.02</v>
      </c>
      <c r="C14" s="3">
        <f t="shared" si="5"/>
        <v>6.2831853071795868E-2</v>
      </c>
      <c r="D14" s="1" t="str">
        <f t="shared" si="6"/>
        <v>1</v>
      </c>
      <c r="E14" s="1" t="str">
        <f t="shared" si="7"/>
        <v>0.998026728428272+0.0627905195293134i</v>
      </c>
      <c r="F14" s="1" t="str">
        <f t="shared" si="8"/>
        <v>0.992114701314478+0.125333233564305i</v>
      </c>
      <c r="G14" s="1" t="str">
        <f t="shared" si="9"/>
        <v>1.99605345685654+0.125581039058627i</v>
      </c>
      <c r="H14" s="1" t="str">
        <f t="shared" si="10"/>
        <v>3.98816815817102+0.250914272622932i</v>
      </c>
      <c r="I14" s="1" t="str">
        <f t="shared" si="11"/>
        <v>3.95561717909597+0.17294954020302i</v>
      </c>
      <c r="J14" s="1" t="str">
        <f t="shared" si="12"/>
        <v>3.9649492508279+0.0246205075735602i</v>
      </c>
      <c r="K14" s="1" t="str">
        <f t="shared" si="13"/>
        <v>3.97373987018291-0.115102385970694i</v>
      </c>
      <c r="L14" s="1" t="str">
        <f t="shared" si="14"/>
        <v>3.98165121858913-0.240849667988347i</v>
      </c>
      <c r="M14" s="1" t="str">
        <f t="shared" si="15"/>
        <v>3.98837926736389-0.347788940951344i</v>
      </c>
      <c r="N14" s="1" t="str">
        <f t="shared" si="16"/>
        <v>3.99366546136606-0.431810588571953i</v>
      </c>
      <c r="O14" s="1" t="str">
        <f t="shared" si="17"/>
        <v>3.99730665512455-0.489685706051998i</v>
      </c>
      <c r="P14" s="1" t="str">
        <f t="shared" si="18"/>
        <v>3.99916291960532-0.519190185083458i</v>
      </c>
      <c r="Q14" s="1" t="str">
        <f t="shared" si="19"/>
        <v>1.00907347200759+0.0193131630664054i</v>
      </c>
      <c r="R14" s="1" t="str">
        <f t="shared" si="20"/>
        <v>1.00621020253959+0.0570349965169146i</v>
      </c>
      <c r="S14" s="1" t="str">
        <f t="shared" si="21"/>
        <v>1.00096209883555+0.0921367302405441i</v>
      </c>
      <c r="T14" s="1" t="str">
        <f t="shared" si="22"/>
        <v>0.994187054536106+0.123155913892434i</v>
      </c>
      <c r="U14" s="1" t="str">
        <f t="shared" si="23"/>
        <v>0.98695640801391+0.148974497333586i</v>
      </c>
      <c r="V14" s="1" t="str">
        <f t="shared" si="24"/>
        <v>0.980369009349249+0.168829361920841i</v>
      </c>
      <c r="W14" s="1" t="str">
        <f t="shared" si="25"/>
        <v>0.97538633733582+0.182259476880689i</v>
      </c>
      <c r="X14" s="1" t="str">
        <f t="shared" si="26"/>
        <v>0.972710799343661+0.189023600129161i</v>
      </c>
      <c r="Y14" s="1" t="str">
        <f t="shared" si="27"/>
        <v>0.550519599505629+0.834822238898843i</v>
      </c>
      <c r="Z14" s="1">
        <f t="shared" si="28"/>
        <v>1.0092582772398164</v>
      </c>
      <c r="AA14" s="1">
        <f t="shared" si="29"/>
        <v>1.0078253631073426</v>
      </c>
      <c r="AB14" s="1">
        <f t="shared" si="30"/>
        <v>1.005193663114073</v>
      </c>
      <c r="AC14" s="1">
        <f t="shared" si="31"/>
        <v>1.001786044289827</v>
      </c>
      <c r="AD14" s="1">
        <f t="shared" si="32"/>
        <v>0.9981364396591853</v>
      </c>
      <c r="AE14" s="1">
        <f t="shared" si="33"/>
        <v>0.99479985320617448</v>
      </c>
      <c r="AF14" s="1">
        <f t="shared" si="34"/>
        <v>0.99226862490668744</v>
      </c>
      <c r="AG14" s="1">
        <f t="shared" si="35"/>
        <v>0.99090676683811829</v>
      </c>
      <c r="AH14" s="1">
        <f t="shared" si="36"/>
        <v>0.99999999999995748</v>
      </c>
      <c r="AI14" s="1">
        <f t="shared" si="37"/>
        <v>8.004639761110724E-2</v>
      </c>
      <c r="AJ14" s="1">
        <f t="shared" si="38"/>
        <v>6.770567374602468E-2</v>
      </c>
      <c r="AK14" s="1">
        <f t="shared" si="39"/>
        <v>4.4994841481494179E-2</v>
      </c>
      <c r="AL14" s="1">
        <f t="shared" si="40"/>
        <v>1.5499546268641E-2</v>
      </c>
      <c r="AM14" s="1">
        <f t="shared" si="41"/>
        <v>-1.6201780645368594E-2</v>
      </c>
      <c r="AN14" s="1">
        <f t="shared" si="42"/>
        <v>-4.5285749741933973E-2</v>
      </c>
      <c r="AO14" s="1">
        <f t="shared" si="43"/>
        <v>-6.7414812522054751E-2</v>
      </c>
      <c r="AP14" s="1">
        <f t="shared" si="44"/>
        <v>-7.9344116198282438E-2</v>
      </c>
      <c r="AQ14" s="1">
        <f t="shared" si="45"/>
        <v>-3.6933741968991683E-13</v>
      </c>
      <c r="AR14" s="1">
        <f t="shared" si="46"/>
        <v>0</v>
      </c>
    </row>
    <row r="15" spans="1:44">
      <c r="A15" s="2">
        <f t="shared" si="47"/>
        <v>3</v>
      </c>
      <c r="B15" s="1">
        <f t="shared" si="48"/>
        <v>0.03</v>
      </c>
      <c r="C15" s="3">
        <f t="shared" si="5"/>
        <v>9.4247779607693788E-2</v>
      </c>
      <c r="D15" s="1" t="str">
        <f t="shared" si="6"/>
        <v>1</v>
      </c>
      <c r="E15" s="1" t="str">
        <f t="shared" si="7"/>
        <v>0.99556196460308+0.0941083133185143i</v>
      </c>
      <c r="F15" s="1" t="str">
        <f t="shared" si="8"/>
        <v>0.982287250728689+0.187381314585725i</v>
      </c>
      <c r="G15" s="1" t="str">
        <f t="shared" si="9"/>
        <v>1.99112392920616+0.188216626637029i</v>
      </c>
      <c r="H15" s="1" t="str">
        <f t="shared" si="10"/>
        <v>3.97341117993485+0.375597941222754i</v>
      </c>
      <c r="I15" s="1" t="str">
        <f t="shared" si="11"/>
        <v>3.90039561920846+0.25463270637192i</v>
      </c>
      <c r="J15" s="1" t="str">
        <f t="shared" si="12"/>
        <v>3.9213582552939+0.0328711804389299i</v>
      </c>
      <c r="K15" s="1" t="str">
        <f t="shared" si="13"/>
        <v>3.94110462671052-0.17602360927869i</v>
      </c>
      <c r="L15" s="1" t="str">
        <f t="shared" si="14"/>
        <v>3.95887589147876-0.36402395316163i</v>
      </c>
      <c r="M15" s="1" t="str">
        <f t="shared" si="15"/>
        <v>3.97398910985967-0.52390510342627i</v>
      </c>
      <c r="N15" s="1" t="str">
        <f t="shared" si="16"/>
        <v>3.98586348934661-0.649522917130328i</v>
      </c>
      <c r="O15" s="1" t="str">
        <f t="shared" si="17"/>
        <v>3.99404270419502-0.736049972140441i</v>
      </c>
      <c r="P15" s="1" t="str">
        <f t="shared" si="18"/>
        <v>3.99821243176531-0.780161082257499i</v>
      </c>
      <c r="Q15" s="1" t="str">
        <f t="shared" si="19"/>
        <v>1.02065668623687+0.0296650335570693i</v>
      </c>
      <c r="R15" s="1" t="str">
        <f t="shared" si="20"/>
        <v>1.01400586311922+0.087282607006887i</v>
      </c>
      <c r="S15" s="1" t="str">
        <f t="shared" si="21"/>
        <v>1.0019420758805+0.140052968390267i</v>
      </c>
      <c r="T15" s="1" t="str">
        <f t="shared" si="22"/>
        <v>0.986605893930821+0.185594633195123i</v>
      </c>
      <c r="U15" s="1" t="str">
        <f t="shared" si="23"/>
        <v>0.970526608729458+0.222462055156041i</v>
      </c>
      <c r="V15" s="1" t="str">
        <f t="shared" si="24"/>
        <v>0.956130159295223+0.250040272103711i</v>
      </c>
      <c r="W15" s="1" t="str">
        <f t="shared" si="25"/>
        <v>0.945396896132896+0.26826385685803i</v>
      </c>
      <c r="X15" s="1" t="str">
        <f t="shared" si="26"/>
        <v>0.939687987482797+0.277300407980619i</v>
      </c>
      <c r="Y15" s="1" t="str">
        <f t="shared" si="27"/>
        <v>0.0863898926635507+0.996261404675189i</v>
      </c>
      <c r="Z15" s="1">
        <f t="shared" si="28"/>
        <v>1.0210876972013574</v>
      </c>
      <c r="AA15" s="1">
        <f t="shared" si="29"/>
        <v>1.0177554440660452</v>
      </c>
      <c r="AB15" s="1">
        <f t="shared" si="30"/>
        <v>1.011683130913356</v>
      </c>
      <c r="AC15" s="1">
        <f t="shared" si="31"/>
        <v>1.0039106323821194</v>
      </c>
      <c r="AD15" s="1">
        <f t="shared" si="32"/>
        <v>0.9956963715089816</v>
      </c>
      <c r="AE15" s="1">
        <f t="shared" si="33"/>
        <v>0.9882838758107948</v>
      </c>
      <c r="AF15" s="1">
        <f t="shared" si="34"/>
        <v>0.98272111410819873</v>
      </c>
      <c r="AG15" s="1">
        <f t="shared" si="35"/>
        <v>0.97974947312345462</v>
      </c>
      <c r="AH15" s="1">
        <f t="shared" si="36"/>
        <v>0.9999999999999003</v>
      </c>
      <c r="AI15" s="1">
        <f t="shared" si="37"/>
        <v>0.18126087063213508</v>
      </c>
      <c r="AJ15" s="1">
        <f t="shared" si="38"/>
        <v>0.15286868276333429</v>
      </c>
      <c r="AK15" s="1">
        <f t="shared" si="39"/>
        <v>0.10089017014139764</v>
      </c>
      <c r="AL15" s="1">
        <f t="shared" si="40"/>
        <v>3.3901077081178718E-2</v>
      </c>
      <c r="AM15" s="1">
        <f t="shared" si="41"/>
        <v>-3.7461510271836598E-2</v>
      </c>
      <c r="AN15" s="1">
        <f t="shared" si="42"/>
        <v>-0.10236580480382024</v>
      </c>
      <c r="AO15" s="1">
        <f t="shared" si="43"/>
        <v>-0.15139425756595259</v>
      </c>
      <c r="AP15" s="1">
        <f t="shared" si="44"/>
        <v>-0.17769922797729965</v>
      </c>
      <c r="AQ15" s="1">
        <f t="shared" si="45"/>
        <v>-8.6596606496489497E-13</v>
      </c>
      <c r="AR15" s="1">
        <f t="shared" si="46"/>
        <v>0</v>
      </c>
    </row>
    <row r="16" spans="1:44">
      <c r="A16" s="2">
        <f t="shared" si="47"/>
        <v>4</v>
      </c>
      <c r="B16" s="1">
        <f t="shared" si="48"/>
        <v>0.04</v>
      </c>
      <c r="C16" s="3">
        <f t="shared" si="5"/>
        <v>0.12566370614359174</v>
      </c>
      <c r="D16" s="1" t="str">
        <f t="shared" si="6"/>
        <v>1</v>
      </c>
      <c r="E16" s="1" t="str">
        <f t="shared" si="7"/>
        <v>0.992114701314478+0.125333233564305i</v>
      </c>
      <c r="F16" s="1" t="str">
        <f t="shared" si="8"/>
        <v>0.968583161128631+0.248689887164854i</v>
      </c>
      <c r="G16" s="1" t="str">
        <f t="shared" si="9"/>
        <v>1.98422940262896+0.25066646712861i</v>
      </c>
      <c r="H16" s="1" t="str">
        <f t="shared" si="10"/>
        <v>3.95281256375759+0.499356354293464i</v>
      </c>
      <c r="I16" s="1" t="str">
        <f t="shared" si="11"/>
        <v>3.8235640049218+0.33059148288777i</v>
      </c>
      <c r="J16" s="1" t="str">
        <f t="shared" si="12"/>
        <v>3.86074511950362+0.0362726550808903i</v>
      </c>
      <c r="K16" s="1" t="str">
        <f t="shared" si="13"/>
        <v>3.89576896360531-0.24096961851002i</v>
      </c>
      <c r="L16" s="1" t="str">
        <f t="shared" si="14"/>
        <v>3.92728959053973-0.49048107279012i</v>
      </c>
      <c r="M16" s="1" t="str">
        <f t="shared" si="15"/>
        <v>3.9540956802906-0.70267312249906i</v>
      </c>
      <c r="N16" s="1" t="str">
        <f t="shared" si="16"/>
        <v>3.975157089862-0.8693913461652i</v>
      </c>
      <c r="O16" s="1" t="str">
        <f t="shared" si="17"/>
        <v>3.98966444109535-0.98422885594971i</v>
      </c>
      <c r="P16" s="1" t="str">
        <f t="shared" si="18"/>
        <v>3.99706022461865-1.04277251075318i</v>
      </c>
      <c r="Q16" s="1" t="str">
        <f t="shared" si="19"/>
        <v>1.03734027357567+0.0409096054862768i</v>
      </c>
      <c r="R16" s="1" t="str">
        <f t="shared" si="20"/>
        <v>1.02497179093264+0.119712100060297i</v>
      </c>
      <c r="S16" s="1" t="str">
        <f t="shared" si="21"/>
        <v>1.00287708456725+0.190211295817785i</v>
      </c>
      <c r="T16" s="1" t="str">
        <f t="shared" si="22"/>
        <v>0.975404998290506+0.248969173705742i</v>
      </c>
      <c r="U16" s="1" t="str">
        <f t="shared" si="23"/>
        <v>0.947316803469628+0.294633844191063i</v>
      </c>
      <c r="V16" s="1" t="str">
        <f t="shared" si="24"/>
        <v>0.922767097293615+0.32743412493711i</v>
      </c>
      <c r="W16" s="1" t="str">
        <f t="shared" si="25"/>
        <v>0.904820458351032+0.348376857095931i</v>
      </c>
      <c r="X16" s="1" t="str">
        <f t="shared" si="26"/>
        <v>0.89539590478674+0.358526144094507i</v>
      </c>
      <c r="Y16" s="1" t="str">
        <f t="shared" si="27"/>
        <v>-0.401490271690424+0.915863287689759i</v>
      </c>
      <c r="Z16" s="1">
        <f t="shared" si="28"/>
        <v>1.0381466365610827</v>
      </c>
      <c r="AA16" s="1">
        <f t="shared" si="29"/>
        <v>1.0319390287747185</v>
      </c>
      <c r="AB16" s="1">
        <f t="shared" si="30"/>
        <v>1.0207559864173161</v>
      </c>
      <c r="AC16" s="1">
        <f t="shared" si="31"/>
        <v>1.0066779823487857</v>
      </c>
      <c r="AD16" s="1">
        <f t="shared" si="32"/>
        <v>0.99207773298200652</v>
      </c>
      <c r="AE16" s="1">
        <f t="shared" si="33"/>
        <v>0.9791385101307245</v>
      </c>
      <c r="AF16" s="1">
        <f t="shared" si="34"/>
        <v>0.9695702637821616</v>
      </c>
      <c r="AG16" s="1">
        <f t="shared" si="35"/>
        <v>0.96450755430330348</v>
      </c>
      <c r="AH16" s="1">
        <f t="shared" si="36"/>
        <v>0.99999999999997224</v>
      </c>
      <c r="AI16" s="1">
        <f t="shared" si="37"/>
        <v>0.32517402499866094</v>
      </c>
      <c r="AJ16" s="1">
        <f t="shared" si="38"/>
        <v>0.273080762704909</v>
      </c>
      <c r="AK16" s="1">
        <f t="shared" si="39"/>
        <v>0.17843871209923584</v>
      </c>
      <c r="AL16" s="1">
        <f t="shared" si="40"/>
        <v>5.7811400061347919E-2</v>
      </c>
      <c r="AM16" s="1">
        <f t="shared" si="41"/>
        <v>-6.9085958478101561E-2</v>
      </c>
      <c r="AN16" s="1">
        <f t="shared" si="42"/>
        <v>-0.18311736045372151</v>
      </c>
      <c r="AO16" s="1">
        <f t="shared" si="43"/>
        <v>-0.26841425120749091</v>
      </c>
      <c r="AP16" s="1">
        <f t="shared" si="44"/>
        <v>-0.31388732972508077</v>
      </c>
      <c r="AQ16" s="1">
        <f t="shared" si="45"/>
        <v>-2.4108186663832511E-13</v>
      </c>
      <c r="AR16" s="1">
        <f t="shared" si="46"/>
        <v>0</v>
      </c>
    </row>
    <row r="17" spans="1:44">
      <c r="A17" s="2">
        <f t="shared" si="47"/>
        <v>5</v>
      </c>
      <c r="B17" s="1">
        <f t="shared" si="48"/>
        <v>0.05</v>
      </c>
      <c r="C17" s="3">
        <f t="shared" si="5"/>
        <v>0.15707963267948966</v>
      </c>
      <c r="D17" s="1" t="str">
        <f t="shared" si="6"/>
        <v>1</v>
      </c>
      <c r="E17" s="1" t="str">
        <f t="shared" si="7"/>
        <v>0.987688340595138+0.156434465040231i</v>
      </c>
      <c r="F17" s="1" t="str">
        <f t="shared" si="8"/>
        <v>0.951056516295154+0.309016994374947i</v>
      </c>
      <c r="G17" s="1" t="str">
        <f t="shared" si="9"/>
        <v>1.97537668119028+0.312868930080462i</v>
      </c>
      <c r="H17" s="1" t="str">
        <f t="shared" si="10"/>
        <v>3.92643319748543+0.621885924455409i</v>
      </c>
      <c r="I17" s="1" t="str">
        <f t="shared" si="11"/>
        <v>3.72559843352798+0.39896018572477i</v>
      </c>
      <c r="J17" s="1" t="str">
        <f t="shared" si="12"/>
        <v>3.78352193382392+0.0332455979958701i</v>
      </c>
      <c r="K17" s="1" t="str">
        <f t="shared" si="13"/>
        <v>3.83808467802907-0.31125001087442i</v>
      </c>
      <c r="L17" s="1" t="str">
        <f t="shared" si="14"/>
        <v>3.88718985048283-0.62128786783258i</v>
      </c>
      <c r="M17" s="1" t="str">
        <f t="shared" si="15"/>
        <v>3.92895036694617-0.88495339190695i</v>
      </c>
      <c r="N17" s="1" t="str">
        <f t="shared" si="16"/>
        <v>3.96176139419111-1.09211406487267i</v>
      </c>
      <c r="O17" s="1" t="str">
        <f t="shared" si="17"/>
        <v>3.98436202284117-1.23480881824472i</v>
      </c>
      <c r="P17" s="1" t="str">
        <f t="shared" si="18"/>
        <v>3.99588372341196-1.30755397267515i</v>
      </c>
      <c r="Q17" s="1" t="str">
        <f t="shared" si="19"/>
        <v>1.0596305359717+0.0534506154051419i</v>
      </c>
      <c r="R17" s="1" t="str">
        <f t="shared" si="20"/>
        <v>1.03913607044839+0.155236109283147i</v>
      </c>
      <c r="S17" s="1" t="str">
        <f t="shared" si="21"/>
        <v>1.00328104138246+0.243391492856668i</v>
      </c>
      <c r="T17" s="1" t="str">
        <f t="shared" si="22"/>
        <v>0.960001760900825+0.313420084550199i</v>
      </c>
      <c r="U17" s="1" t="str">
        <f t="shared" si="23"/>
        <v>0.917176972775186+0.3648671180863i</v>
      </c>
      <c r="V17" s="1" t="str">
        <f t="shared" si="24"/>
        <v>0.880873185869811+0.399796899034708i</v>
      </c>
      <c r="W17" s="1" t="str">
        <f t="shared" si="25"/>
        <v>0.854971960254762+0.421049299916198i</v>
      </c>
      <c r="X17" s="1" t="str">
        <f t="shared" si="26"/>
        <v>0.841579610337562+0.431017718854962i</v>
      </c>
      <c r="Y17" s="1" t="str">
        <f t="shared" si="27"/>
        <v>-0.793827417518582+0.608143100919394i</v>
      </c>
      <c r="Z17" s="1">
        <f t="shared" si="28"/>
        <v>1.0609777759457832</v>
      </c>
      <c r="AA17" s="1">
        <f t="shared" si="29"/>
        <v>1.0506674176599797</v>
      </c>
      <c r="AB17" s="1">
        <f t="shared" si="30"/>
        <v>1.0323818415646757</v>
      </c>
      <c r="AC17" s="1">
        <f t="shared" si="31"/>
        <v>1.0098690659348559</v>
      </c>
      <c r="AD17" s="1">
        <f t="shared" si="32"/>
        <v>0.98708743951569777</v>
      </c>
      <c r="AE17" s="1">
        <f t="shared" si="33"/>
        <v>0.96735470746887842</v>
      </c>
      <c r="AF17" s="1">
        <f t="shared" si="34"/>
        <v>0.95302652942181565</v>
      </c>
      <c r="AG17" s="1">
        <f t="shared" si="35"/>
        <v>0.94553292618652773</v>
      </c>
      <c r="AH17" s="1">
        <f t="shared" si="36"/>
        <v>1.0000000000000386</v>
      </c>
      <c r="AI17" s="1">
        <f t="shared" si="37"/>
        <v>0.51412573862628574</v>
      </c>
      <c r="AJ17" s="1">
        <f t="shared" si="38"/>
        <v>0.42930529043683724</v>
      </c>
      <c r="AK17" s="1">
        <f t="shared" si="39"/>
        <v>0.27680714375171994</v>
      </c>
      <c r="AL17" s="1">
        <f t="shared" si="40"/>
        <v>8.5301384006142442E-2</v>
      </c>
      <c r="AM17" s="1">
        <f t="shared" si="41"/>
        <v>-0.1128874872929001</v>
      </c>
      <c r="AN17" s="1">
        <f t="shared" si="42"/>
        <v>-0.28828501161660081</v>
      </c>
      <c r="AO17" s="1">
        <f t="shared" si="43"/>
        <v>-0.41790019455481781</v>
      </c>
      <c r="AP17" s="1">
        <f t="shared" si="44"/>
        <v>-0.48646686335633404</v>
      </c>
      <c r="AQ17" s="1">
        <f t="shared" si="45"/>
        <v>3.3558595836053742E-13</v>
      </c>
      <c r="AR17" s="1">
        <f t="shared" si="46"/>
        <v>0</v>
      </c>
    </row>
    <row r="18" spans="1:44">
      <c r="A18" s="2">
        <f t="shared" si="47"/>
        <v>6</v>
      </c>
      <c r="B18" s="1">
        <f t="shared" si="48"/>
        <v>0.06</v>
      </c>
      <c r="C18" s="3">
        <f t="shared" si="5"/>
        <v>0.18849555921538758</v>
      </c>
      <c r="D18" s="1" t="str">
        <f t="shared" si="6"/>
        <v>1</v>
      </c>
      <c r="E18" s="1" t="str">
        <f t="shared" si="7"/>
        <v>0.982287250728689+0.187381314585725i</v>
      </c>
      <c r="F18" s="1" t="str">
        <f t="shared" si="8"/>
        <v>0.929776485888251+0.368124552684678i</v>
      </c>
      <c r="G18" s="1" t="str">
        <f t="shared" si="9"/>
        <v>1.96457450145738+0.37476262917145i</v>
      </c>
      <c r="H18" s="1" t="str">
        <f t="shared" si="10"/>
        <v>3.89435098734563+0.742887181856128i</v>
      </c>
      <c r="I18" s="1" t="str">
        <f t="shared" si="11"/>
        <v>3.60710750949167+0.45790928832154i</v>
      </c>
      <c r="J18" s="1" t="str">
        <f t="shared" si="12"/>
        <v>3.69021544199938+0.0222422490692997i</v>
      </c>
      <c r="K18" s="1" t="str">
        <f t="shared" si="13"/>
        <v>3.76850140261413-0.38814712829723i</v>
      </c>
      <c r="L18" s="1" t="str">
        <f t="shared" si="14"/>
        <v>3.83895690577287-0.75748781015487i</v>
      </c>
      <c r="M18" s="1" t="str">
        <f t="shared" si="15"/>
        <v>3.89887438600094-1.07158624122846i</v>
      </c>
      <c r="N18" s="1" t="str">
        <f t="shared" si="16"/>
        <v>3.94595124813546-1.31837179496028i</v>
      </c>
      <c r="O18" s="1" t="str">
        <f t="shared" si="17"/>
        <v>3.97837835476549-1.48836064091934i</v>
      </c>
      <c r="P18" s="1" t="str">
        <f t="shared" si="18"/>
        <v>3.99490955036864-1.57502020308629i</v>
      </c>
      <c r="Q18" s="1" t="str">
        <f t="shared" si="19"/>
        <v>1.08823995681045+0.0678028024023202i</v>
      </c>
      <c r="R18" s="1" t="str">
        <f t="shared" si="20"/>
        <v>1.05649305845541+0.194944824067022i</v>
      </c>
      <c r="S18" s="1" t="str">
        <f t="shared" si="21"/>
        <v>1.00245652005989+0.300381419673871i</v>
      </c>
      <c r="T18" s="1" t="str">
        <f t="shared" si="22"/>
        <v>0.939661846194806+0.378923132434449i</v>
      </c>
      <c r="U18" s="1" t="str">
        <f t="shared" si="23"/>
        <v>0.879996410146127+0.432401524232832i</v>
      </c>
      <c r="V18" s="1" t="str">
        <f t="shared" si="24"/>
        <v>0.831233500738363+0.465986999997664i</v>
      </c>
      <c r="W18" s="1" t="str">
        <f t="shared" si="25"/>
        <v>0.797414371310618+0.485053751689246i</v>
      </c>
      <c r="X18" s="1" t="str">
        <f t="shared" si="26"/>
        <v>0.780234527572038+0.493571206323213i</v>
      </c>
      <c r="Y18" s="1" t="str">
        <f t="shared" si="27"/>
        <v>-0.989611114040444+0.143770104568127i</v>
      </c>
      <c r="Z18" s="1">
        <f t="shared" si="28"/>
        <v>1.090350138080616</v>
      </c>
      <c r="AA18" s="1">
        <f t="shared" si="29"/>
        <v>1.0743281933352529</v>
      </c>
      <c r="AB18" s="1">
        <f t="shared" si="30"/>
        <v>1.0464932259197262</v>
      </c>
      <c r="AC18" s="1">
        <f t="shared" si="31"/>
        <v>1.0131866192800643</v>
      </c>
      <c r="AD18" s="1">
        <f t="shared" si="32"/>
        <v>0.98049210095183681</v>
      </c>
      <c r="AE18" s="1">
        <f t="shared" si="33"/>
        <v>0.95293914649182976</v>
      </c>
      <c r="AF18" s="1">
        <f t="shared" si="34"/>
        <v>0.93335246375660308</v>
      </c>
      <c r="AG18" s="1">
        <f t="shared" si="35"/>
        <v>0.92324344228752209</v>
      </c>
      <c r="AH18" s="1">
        <f t="shared" si="36"/>
        <v>0.99999999999994926</v>
      </c>
      <c r="AI18" s="1">
        <f t="shared" si="37"/>
        <v>0.75131965822757185</v>
      </c>
      <c r="AJ18" s="1">
        <f t="shared" si="38"/>
        <v>0.62273945932579577</v>
      </c>
      <c r="AK18" s="1">
        <f t="shared" si="39"/>
        <v>0.39472842883658688</v>
      </c>
      <c r="AL18" s="1">
        <f t="shared" si="40"/>
        <v>0.11378891231879289</v>
      </c>
      <c r="AM18" s="1">
        <f t="shared" si="41"/>
        <v>-0.17111801497438645</v>
      </c>
      <c r="AN18" s="1">
        <f t="shared" si="42"/>
        <v>-0.41869663962854786</v>
      </c>
      <c r="AO18" s="1">
        <f t="shared" si="43"/>
        <v>-0.59908643571778131</v>
      </c>
      <c r="AP18" s="1">
        <f t="shared" si="44"/>
        <v>-0.69367536838846799</v>
      </c>
      <c r="AQ18" s="1">
        <f t="shared" si="45"/>
        <v>-4.4069765221486337E-13</v>
      </c>
      <c r="AR18" s="1">
        <f t="shared" si="46"/>
        <v>0</v>
      </c>
    </row>
    <row r="19" spans="1:44">
      <c r="A19" s="2">
        <f t="shared" si="47"/>
        <v>7</v>
      </c>
      <c r="B19" s="1">
        <f t="shared" si="48"/>
        <v>7.0000000000000007E-2</v>
      </c>
      <c r="C19" s="3">
        <f t="shared" si="5"/>
        <v>0.21991148575128555</v>
      </c>
      <c r="D19" s="1" t="str">
        <f t="shared" si="6"/>
        <v>1</v>
      </c>
      <c r="E19" s="1" t="str">
        <f t="shared" si="7"/>
        <v>0.975916761938747+0.218143241396543i</v>
      </c>
      <c r="F19" s="1" t="str">
        <f t="shared" si="8"/>
        <v>0.90482705246602+0.425779291565073i</v>
      </c>
      <c r="G19" s="1" t="str">
        <f t="shared" si="9"/>
        <v>1.95183352387749+0.436286482793086i</v>
      </c>
      <c r="H19" s="1" t="str">
        <f t="shared" si="10"/>
        <v>3.85666057634351+0.862065774358159i</v>
      </c>
      <c r="I19" s="1" t="str">
        <f t="shared" si="11"/>
        <v>3.4688297234998+0.505654181128961i</v>
      </c>
      <c r="J19" s="1" t="str">
        <f t="shared" si="12"/>
        <v>3.58146474326864+0.00175406911996001i</v>
      </c>
      <c r="K19" s="1" t="str">
        <f t="shared" si="13"/>
        <v>3.6875646119021-0.47290945735942i</v>
      </c>
      <c r="L19" s="1" t="str">
        <f t="shared" si="14"/>
        <v>3.78305197095017-0.90009534518094i</v>
      </c>
      <c r="M19" s="1" t="str">
        <f t="shared" si="15"/>
        <v>3.8642572947544-1.26338708024423i</v>
      </c>
      <c r="N19" s="1" t="str">
        <f t="shared" si="16"/>
        <v>3.92805990826165-1.54882356490716i</v>
      </c>
      <c r="O19" s="1" t="str">
        <f t="shared" si="17"/>
        <v>3.97200791281562-1.74543563513876i</v>
      </c>
      <c r="P19" s="1" t="str">
        <f t="shared" si="18"/>
        <v>3.99441241124771-1.84566759934135i</v>
      </c>
      <c r="Q19" s="1" t="str">
        <f t="shared" si="19"/>
        <v>1.12414407355586+0.0846503422707745i</v>
      </c>
      <c r="R19" s="1" t="str">
        <f t="shared" si="20"/>
        <v>1.07695653471715+0.240174559800923i</v>
      </c>
      <c r="S19" s="1" t="str">
        <f t="shared" si="21"/>
        <v>0.999437835061012+0.361948743702927i</v>
      </c>
      <c r="T19" s="1" t="str">
        <f t="shared" si="22"/>
        <v>0.91352481317062+0.445229201008644i</v>
      </c>
      <c r="U19" s="1" t="str">
        <f t="shared" si="23"/>
        <v>0.835762242349582+0.496332631914063i</v>
      </c>
      <c r="V19" s="1" t="str">
        <f t="shared" si="24"/>
        <v>0.774826764445927+0.524975630212669i</v>
      </c>
      <c r="W19" s="1" t="str">
        <f t="shared" si="25"/>
        <v>0.733874410025408+0.539524685844305i</v>
      </c>
      <c r="X19" s="1" t="str">
        <f t="shared" si="26"/>
        <v>0.713466318409739+0.545483845216615i</v>
      </c>
      <c r="Y19" s="1" t="str">
        <f t="shared" si="27"/>
        <v>-0.931590755636138-0.363508822469277i</v>
      </c>
      <c r="Z19" s="1">
        <f t="shared" si="28"/>
        <v>1.1273267399282791</v>
      </c>
      <c r="AA19" s="1">
        <f t="shared" si="29"/>
        <v>1.1034125234224683</v>
      </c>
      <c r="AB19" s="1">
        <f t="shared" si="30"/>
        <v>1.062959490864807</v>
      </c>
      <c r="AC19" s="1">
        <f t="shared" si="31"/>
        <v>1.0162463410557558</v>
      </c>
      <c r="AD19" s="1">
        <f t="shared" si="32"/>
        <v>0.97203117606378353</v>
      </c>
      <c r="AE19" s="1">
        <f t="shared" si="33"/>
        <v>0.93592517180538159</v>
      </c>
      <c r="AF19" s="1">
        <f t="shared" si="34"/>
        <v>0.91085593609831439</v>
      </c>
      <c r="AG19" s="1">
        <f t="shared" si="35"/>
        <v>0.89810178315013434</v>
      </c>
      <c r="AH19" s="1">
        <f t="shared" si="36"/>
        <v>0.99999999999985556</v>
      </c>
      <c r="AI19" s="1">
        <f t="shared" si="37"/>
        <v>1.040996169756542</v>
      </c>
      <c r="AJ19" s="1">
        <f t="shared" si="38"/>
        <v>0.85475817540356647</v>
      </c>
      <c r="AK19" s="1">
        <f t="shared" si="39"/>
        <v>0.53033427957022028</v>
      </c>
      <c r="AL19" s="1">
        <f t="shared" si="40"/>
        <v>0.13997989898654101</v>
      </c>
      <c r="AM19" s="1">
        <f t="shared" si="41"/>
        <v>-0.24639611350459276</v>
      </c>
      <c r="AN19" s="1">
        <f t="shared" si="42"/>
        <v>-0.57517744342341559</v>
      </c>
      <c r="AO19" s="1">
        <f t="shared" si="43"/>
        <v>-0.81100614012543437</v>
      </c>
      <c r="AP19" s="1">
        <f t="shared" si="44"/>
        <v>-0.93348882666468513</v>
      </c>
      <c r="AQ19" s="1">
        <f t="shared" si="45"/>
        <v>-1.2545900339859171E-12</v>
      </c>
      <c r="AR19" s="1">
        <f t="shared" si="46"/>
        <v>0</v>
      </c>
    </row>
    <row r="20" spans="1:44">
      <c r="A20" s="2">
        <f t="shared" si="47"/>
        <v>8</v>
      </c>
      <c r="B20" s="1">
        <f t="shared" si="48"/>
        <v>0.08</v>
      </c>
      <c r="C20" s="3">
        <f t="shared" si="5"/>
        <v>0.25132741228718347</v>
      </c>
      <c r="D20" s="1" t="str">
        <f t="shared" si="6"/>
        <v>1</v>
      </c>
      <c r="E20" s="1" t="str">
        <f t="shared" si="7"/>
        <v>0.968583161128631+0.248689887164854i</v>
      </c>
      <c r="F20" s="1" t="str">
        <f t="shared" si="8"/>
        <v>0.876306680043863+0.481753674101715i</v>
      </c>
      <c r="G20" s="1" t="str">
        <f t="shared" si="9"/>
        <v>1.93716632225726+0.497379774329708i</v>
      </c>
      <c r="H20" s="1" t="str">
        <f t="shared" si="10"/>
        <v>3.81347300230112+0.979133448431423i</v>
      </c>
      <c r="I20" s="1" t="str">
        <f t="shared" si="11"/>
        <v>3.31163027066897+0.540463746250009i</v>
      </c>
      <c r="J20" s="1" t="str">
        <f t="shared" si="12"/>
        <v>3.45801850282453-0.02968077498371i</v>
      </c>
      <c r="K20" s="1" t="str">
        <f t="shared" si="13"/>
        <v>3.59591320229779-0.56674517049006i</v>
      </c>
      <c r="L20" s="1" t="str">
        <f t="shared" si="14"/>
        <v>3.72001515312034-1.0500903567389i</v>
      </c>
      <c r="M20" s="1" t="str">
        <f t="shared" si="15"/>
        <v>3.82555518691907-1.46114164928581i</v>
      </c>
      <c r="N20" s="1" t="str">
        <f t="shared" si="16"/>
        <v>3.9084774593828-1.78410257747841i</v>
      </c>
      <c r="O20" s="1" t="str">
        <f t="shared" si="17"/>
        <v>3.96559531408398-2.00656193396484i</v>
      </c>
      <c r="P20" s="1" t="str">
        <f t="shared" si="18"/>
        <v>3.99471374389858-2.11997073043199i</v>
      </c>
      <c r="Q20" s="1" t="str">
        <f t="shared" si="19"/>
        <v>1.16866536173719+0.104936892258846i</v>
      </c>
      <c r="R20" s="1" t="str">
        <f t="shared" si="20"/>
        <v>1.10028000838654+0.292592596295532i</v>
      </c>
      <c r="S20" s="1" t="str">
        <f t="shared" si="21"/>
        <v>0.992922233807991+0.428783244303297i</v>
      </c>
      <c r="T20" s="1" t="str">
        <f t="shared" si="22"/>
        <v>0.880651926461046+0.511798330298391i</v>
      </c>
      <c r="U20" s="1" t="str">
        <f t="shared" si="23"/>
        <v>0.784624321718713+0.555626731305662i</v>
      </c>
      <c r="V20" s="1" t="str">
        <f t="shared" si="24"/>
        <v>0.712814525591092+0.57589373463036i</v>
      </c>
      <c r="W20" s="1" t="str">
        <f t="shared" si="25"/>
        <v>0.666152333486615+0.583975211692131i</v>
      </c>
      <c r="X20" s="1" t="str">
        <f t="shared" si="26"/>
        <v>0.643359568168633+0.586534368243778i</v>
      </c>
      <c r="Y20" s="1" t="str">
        <f t="shared" si="27"/>
        <v>-0.624211775432792-0.781255182005931i</v>
      </c>
      <c r="Z20" s="1">
        <f t="shared" si="28"/>
        <v>1.1733671544240796</v>
      </c>
      <c r="AA20" s="1">
        <f t="shared" si="29"/>
        <v>1.138519443954316</v>
      </c>
      <c r="AB20" s="1">
        <f t="shared" si="30"/>
        <v>1.0815496442537955</v>
      </c>
      <c r="AC20" s="1">
        <f t="shared" si="31"/>
        <v>1.0185702462156316</v>
      </c>
      <c r="AD20" s="1">
        <f t="shared" si="32"/>
        <v>0.96143454835675879</v>
      </c>
      <c r="AE20" s="1">
        <f t="shared" si="33"/>
        <v>0.91638318485236137</v>
      </c>
      <c r="AF20" s="1">
        <f t="shared" si="34"/>
        <v>0.88588147022078023</v>
      </c>
      <c r="AG20" s="1">
        <f t="shared" si="35"/>
        <v>0.8705941069667642</v>
      </c>
      <c r="AH20" s="1">
        <f t="shared" si="36"/>
        <v>1.0000000000000393</v>
      </c>
      <c r="AI20" s="1">
        <f t="shared" si="37"/>
        <v>1.3886785405340305</v>
      </c>
      <c r="AJ20" s="1">
        <f t="shared" si="38"/>
        <v>1.1268090403487916</v>
      </c>
      <c r="AK20" s="1">
        <f t="shared" si="39"/>
        <v>0.68092917602288305</v>
      </c>
      <c r="AL20" s="1">
        <f t="shared" si="40"/>
        <v>0.15981971418198102</v>
      </c>
      <c r="AM20" s="1">
        <f t="shared" si="41"/>
        <v>-0.34160551826612218</v>
      </c>
      <c r="AN20" s="1">
        <f t="shared" si="42"/>
        <v>-0.75845776967969014</v>
      </c>
      <c r="AO20" s="1">
        <f t="shared" si="43"/>
        <v>-1.0524876451634746</v>
      </c>
      <c r="AP20" s="1">
        <f t="shared" si="44"/>
        <v>-1.2036855379780593</v>
      </c>
      <c r="AQ20" s="1">
        <f t="shared" si="45"/>
        <v>3.4137192315985695E-13</v>
      </c>
      <c r="AR20" s="1">
        <f t="shared" si="46"/>
        <v>0</v>
      </c>
    </row>
    <row r="21" spans="1:44">
      <c r="A21" s="2">
        <f t="shared" si="47"/>
        <v>9</v>
      </c>
      <c r="B21" s="1">
        <f t="shared" si="48"/>
        <v>0.09</v>
      </c>
      <c r="C21" s="3">
        <f t="shared" si="5"/>
        <v>0.28274333882308139</v>
      </c>
      <c r="D21" s="1" t="str">
        <f t="shared" si="6"/>
        <v>1</v>
      </c>
      <c r="E21" s="1" t="str">
        <f t="shared" si="7"/>
        <v>0.960293685676943+0.278991106039229i</v>
      </c>
      <c r="F21" s="1" t="str">
        <f t="shared" si="8"/>
        <v>0.844327925502015+0.535826794978997i</v>
      </c>
      <c r="G21" s="1" t="str">
        <f t="shared" si="9"/>
        <v>1.92058737135389+0.557982212078458i</v>
      </c>
      <c r="H21" s="1" t="str">
        <f t="shared" si="10"/>
        <v>3.7649152968559+1.09380900705745i</v>
      </c>
      <c r="I21" s="1" t="str">
        <f t="shared" si="11"/>
        <v>3.13649732073201+0.56066871182068i</v>
      </c>
      <c r="J21" s="1" t="str">
        <f t="shared" si="12"/>
        <v>3.32073168189096-0.0734701186867097i</v>
      </c>
      <c r="K21" s="1" t="str">
        <f t="shared" si="13"/>
        <v>3.4942766553535-0.67081583541235i</v>
      </c>
      <c r="L21" s="1" t="str">
        <f t="shared" si="14"/>
        <v>3.65046300511469-1.2084127774578i</v>
      </c>
      <c r="M21" s="1" t="str">
        <f t="shared" si="15"/>
        <v>3.78328857734336-1.6656013958281i</v>
      </c>
      <c r="N21" s="1" t="str">
        <f t="shared" si="16"/>
        <v>3.88764895978837-2.02481218831362i</v>
      </c>
      <c r="O21" s="1" t="str">
        <f t="shared" si="17"/>
        <v>3.95953364147822-2.27224088560685i</v>
      </c>
      <c r="P21" s="1" t="str">
        <f t="shared" si="18"/>
        <v>3.99618013440904-2.39837894163044i</v>
      </c>
      <c r="Q21" s="1" t="str">
        <f t="shared" si="19"/>
        <v>1.22359675344519+0.130010183276738i</v>
      </c>
      <c r="R21" s="1" t="str">
        <f t="shared" si="20"/>
        <v>1.12592202376274+0.354298613823961i</v>
      </c>
      <c r="S21" s="1" t="str">
        <f t="shared" si="21"/>
        <v>0.981196469804628+0.501394511498932i</v>
      </c>
      <c r="T21" s="1" t="str">
        <f t="shared" si="22"/>
        <v>0.840104982809865+0.577735646063504i</v>
      </c>
      <c r="U21" s="1" t="str">
        <f t="shared" si="23"/>
        <v>0.72695893999806+0.609161258813161i</v>
      </c>
      <c r="V21" s="1" t="str">
        <f t="shared" si="24"/>
        <v>0.646513941272544+0.61808006332742i</v>
      </c>
      <c r="W21" s="1" t="str">
        <f t="shared" si="25"/>
        <v>0.596032819437001+0.61828977102257i</v>
      </c>
      <c r="X21" s="1" t="str">
        <f t="shared" si="26"/>
        <v>0.571867038893168+0.616929864928614i</v>
      </c>
      <c r="Y21" s="1" t="str">
        <f t="shared" si="27"/>
        <v>-0.13899694602226-0.990292809725038i</v>
      </c>
      <c r="Z21" s="1">
        <f t="shared" si="28"/>
        <v>1.2304843204191023</v>
      </c>
      <c r="AA21" s="1">
        <f t="shared" si="29"/>
        <v>1.1803507577629475</v>
      </c>
      <c r="AB21" s="1">
        <f t="shared" si="30"/>
        <v>1.1018815582984938</v>
      </c>
      <c r="AC21" s="1">
        <f t="shared" si="31"/>
        <v>1.0195856309670013</v>
      </c>
      <c r="AD21" s="1">
        <f t="shared" si="32"/>
        <v>0.94844437880243571</v>
      </c>
      <c r="AE21" s="1">
        <f t="shared" si="33"/>
        <v>0.89442900274006443</v>
      </c>
      <c r="AF21" s="1">
        <f t="shared" si="34"/>
        <v>0.85879995505191009</v>
      </c>
      <c r="AG21" s="1">
        <f t="shared" si="35"/>
        <v>0.84121006200192239</v>
      </c>
      <c r="AH21" s="1">
        <f t="shared" si="36"/>
        <v>0.99999999999831246</v>
      </c>
      <c r="AI21" s="1">
        <f t="shared" si="37"/>
        <v>1.8015216805838543</v>
      </c>
      <c r="AJ21" s="1">
        <f t="shared" si="38"/>
        <v>1.4402216634932317</v>
      </c>
      <c r="AK21" s="1">
        <f t="shared" si="39"/>
        <v>0.84269829064437674</v>
      </c>
      <c r="AL21" s="1">
        <f t="shared" si="40"/>
        <v>0.16847412645628146</v>
      </c>
      <c r="AM21" s="1">
        <f t="shared" si="41"/>
        <v>-0.45976266161021584</v>
      </c>
      <c r="AN21" s="1">
        <f t="shared" si="42"/>
        <v>-0.96908253607268557</v>
      </c>
      <c r="AO21" s="1">
        <f t="shared" si="43"/>
        <v>-1.3221597393200617</v>
      </c>
      <c r="AP21" s="1">
        <f t="shared" si="44"/>
        <v>-1.501910824189439</v>
      </c>
      <c r="AQ21" s="1">
        <f t="shared" si="45"/>
        <v>-1.4657777491622332E-11</v>
      </c>
      <c r="AR21" s="1">
        <f t="shared" si="46"/>
        <v>0</v>
      </c>
    </row>
    <row r="22" spans="1:44">
      <c r="A22" s="2">
        <f t="shared" si="47"/>
        <v>10</v>
      </c>
      <c r="B22" s="1">
        <f t="shared" si="48"/>
        <v>0.1</v>
      </c>
      <c r="C22" s="3">
        <f t="shared" si="5"/>
        <v>0.31415926535897931</v>
      </c>
      <c r="D22" s="1" t="str">
        <f t="shared" si="6"/>
        <v>1</v>
      </c>
      <c r="E22" s="1" t="str">
        <f t="shared" si="7"/>
        <v>0.951056516295154+0.309016994374947i</v>
      </c>
      <c r="F22" s="1" t="str">
        <f t="shared" si="8"/>
        <v>0.809016994374947+0.587785252292473i</v>
      </c>
      <c r="G22" s="1" t="str">
        <f t="shared" si="9"/>
        <v>1.90211303259031+0.618033988749894i</v>
      </c>
      <c r="H22" s="1" t="str">
        <f t="shared" si="10"/>
        <v>3.71113002696526+1.20581924104237i</v>
      </c>
      <c r="I22" s="1" t="str">
        <f t="shared" si="11"/>
        <v>2.9445377552328+0.56466975165831i</v>
      </c>
      <c r="J22" s="1" t="str">
        <f t="shared" si="12"/>
        <v>3.1705618006309-0.13096073186921i</v>
      </c>
      <c r="K22" s="1" t="str">
        <f t="shared" si="13"/>
        <v>3.38347179588779-0.78623031917152i</v>
      </c>
      <c r="L22" s="1" t="str">
        <f t="shared" si="14"/>
        <v>3.57508572928715-1.37595736748801i</v>
      </c>
      <c r="M22" s="1" t="str">
        <f t="shared" si="15"/>
        <v>3.7380399848266-1.87747899707462i</v>
      </c>
      <c r="N22" s="1" t="str">
        <f t="shared" si="16"/>
        <v>3.86607232185173-2.2715220129629i</v>
      </c>
      <c r="O22" s="1" t="str">
        <f t="shared" si="17"/>
        <v>3.95426252945192-2.54294356303414i</v>
      </c>
      <c r="P22" s="1" t="str">
        <f t="shared" si="18"/>
        <v>3.9992215074068-2.68131306933406i</v>
      </c>
      <c r="Q22" s="1" t="str">
        <f t="shared" si="19"/>
        <v>1.29138420125936+0.161863655500692i</v>
      </c>
      <c r="R22" s="1" t="str">
        <f t="shared" si="20"/>
        <v>1.15282010432283+0.427934697676621i</v>
      </c>
      <c r="S22" s="1" t="str">
        <f t="shared" si="21"/>
        <v>0.962076423032215+0.579946579302137i</v>
      </c>
      <c r="T22" s="1" t="str">
        <f t="shared" si="22"/>
        <v>0.791063053684632+0.641743569703088i</v>
      </c>
      <c r="U22" s="1" t="str">
        <f t="shared" si="23"/>
        <v>0.663420857679446+0.655792334353661i</v>
      </c>
      <c r="V22" s="1" t="str">
        <f t="shared" si="24"/>
        <v>0.577353181847991+0.651123283089166i</v>
      </c>
      <c r="W22" s="1" t="str">
        <f t="shared" si="25"/>
        <v>0.525203875911581+0.642694570136332i</v>
      </c>
      <c r="X22" s="1" t="str">
        <f t="shared" si="26"/>
        <v>0.500726642602301+0.637230052722973i</v>
      </c>
      <c r="Y22" s="1" t="str">
        <f t="shared" si="27"/>
        <v>0.396056042057199-0.91822633998738i</v>
      </c>
      <c r="Z22" s="1">
        <f t="shared" si="28"/>
        <v>1.3014887622389684</v>
      </c>
      <c r="AA22" s="1">
        <f t="shared" si="29"/>
        <v>1.2296838205028486</v>
      </c>
      <c r="AB22" s="1">
        <f t="shared" si="30"/>
        <v>1.1233561672945547</v>
      </c>
      <c r="AC22" s="1">
        <f t="shared" si="31"/>
        <v>1.0186341660086398</v>
      </c>
      <c r="AD22" s="1">
        <f t="shared" si="32"/>
        <v>0.93284019006534846</v>
      </c>
      <c r="AE22" s="1">
        <f t="shared" si="33"/>
        <v>0.87022883563509523</v>
      </c>
      <c r="AF22" s="1">
        <f t="shared" si="34"/>
        <v>0.82999724201666603</v>
      </c>
      <c r="AG22" s="1">
        <f t="shared" si="35"/>
        <v>0.81042538873427172</v>
      </c>
      <c r="AH22" s="1">
        <f t="shared" si="36"/>
        <v>0.99999999994831668</v>
      </c>
      <c r="AI22" s="1">
        <f t="shared" si="37"/>
        <v>2.2888084505389692</v>
      </c>
      <c r="AJ22" s="1">
        <f t="shared" si="38"/>
        <v>1.7958691773605271</v>
      </c>
      <c r="AK22" s="1">
        <f t="shared" si="39"/>
        <v>1.0103494790437066</v>
      </c>
      <c r="AL22" s="1">
        <f t="shared" si="40"/>
        <v>0.16036477511411651</v>
      </c>
      <c r="AM22" s="1">
        <f t="shared" si="41"/>
        <v>-0.60385502469424002</v>
      </c>
      <c r="AN22" s="1">
        <f t="shared" si="42"/>
        <v>-1.2073306031294246</v>
      </c>
      <c r="AO22" s="1">
        <f t="shared" si="43"/>
        <v>-1.6184670146214897</v>
      </c>
      <c r="AP22" s="1">
        <f t="shared" si="44"/>
        <v>-1.825739240061083</v>
      </c>
      <c r="AQ22" s="1">
        <f t="shared" si="45"/>
        <v>-4.4891565089642007E-10</v>
      </c>
      <c r="AR22" s="1">
        <f t="shared" si="46"/>
        <v>0</v>
      </c>
    </row>
    <row r="23" spans="1:44">
      <c r="A23" s="2">
        <f t="shared" si="47"/>
        <v>11</v>
      </c>
      <c r="B23" s="1">
        <f t="shared" si="48"/>
        <v>0.11</v>
      </c>
      <c r="C23" s="3">
        <f t="shared" si="5"/>
        <v>0.34557519189487723</v>
      </c>
      <c r="D23" s="1" t="str">
        <f t="shared" si="6"/>
        <v>1</v>
      </c>
      <c r="E23" s="1" t="str">
        <f t="shared" si="7"/>
        <v>0.940880768954226+0.338737920245291i</v>
      </c>
      <c r="F23" s="1" t="str">
        <f t="shared" si="8"/>
        <v>0.77051324277579+0.637423989748689i</v>
      </c>
      <c r="G23" s="1" t="str">
        <f t="shared" si="9"/>
        <v>1.88176153790845+0.677475840490582i</v>
      </c>
      <c r="H23" s="1" t="str">
        <f t="shared" si="10"/>
        <v>3.65227478068424+1.31489983023927i</v>
      </c>
      <c r="I23" s="1" t="str">
        <f t="shared" si="11"/>
        <v>2.73697238891367+0.55094529671956i</v>
      </c>
      <c r="J23" s="1" t="str">
        <f t="shared" si="12"/>
        <v>3.00856474899486-0.20343150411294i</v>
      </c>
      <c r="K23" s="1" t="str">
        <f t="shared" si="13"/>
        <v>3.26439915809434-0.91403891229504i</v>
      </c>
      <c r="L23" s="1" t="str">
        <f t="shared" si="14"/>
        <v>3.49464404334408-1.55356868364352i</v>
      </c>
      <c r="M23" s="1" t="str">
        <f t="shared" si="15"/>
        <v>3.69045122292662-2.0974440476979i</v>
      </c>
      <c r="N23" s="1" t="str">
        <f t="shared" si="16"/>
        <v>3.84429593674067-2.52476417922637i</v>
      </c>
      <c r="O23" s="1" t="str">
        <f t="shared" si="17"/>
        <v>3.95026601871137-2.81910740521819i</v>
      </c>
      <c r="P23" s="1" t="str">
        <f t="shared" si="18"/>
        <v>4.00428909801736-2.96916228056807i</v>
      </c>
      <c r="Q23" s="1" t="str">
        <f t="shared" si="19"/>
        <v>1.3753970801274+0.20355750758684i</v>
      </c>
      <c r="R23" s="1" t="str">
        <f t="shared" si="20"/>
        <v>1.17901621147122+0.516774276515681i</v>
      </c>
      <c r="S23" s="1" t="str">
        <f t="shared" si="21"/>
        <v>0.932894936523557+0.664012578832484i</v>
      </c>
      <c r="T23" s="1" t="str">
        <f t="shared" si="22"/>
        <v>0.732977611288498+0.702111820979912i</v>
      </c>
      <c r="U23" s="1" t="str">
        <f t="shared" si="23"/>
        <v>0.594971449673502+0.694446017870619i</v>
      </c>
      <c r="V23" s="1" t="str">
        <f t="shared" si="24"/>
        <v>0.506811804202218+0.674890841337728i</v>
      </c>
      <c r="W23" s="1" t="str">
        <f t="shared" si="25"/>
        <v>0.455189690573374+0.657709745472076i</v>
      </c>
      <c r="X23" s="1" t="str">
        <f t="shared" si="26"/>
        <v>0.431408561039448+0.648260351251116i</v>
      </c>
      <c r="Y23" s="1" t="str">
        <f t="shared" si="27"/>
        <v>0.823869845864369-0.566779035224017i</v>
      </c>
      <c r="Z23" s="1">
        <f t="shared" si="28"/>
        <v>1.3903786487564975</v>
      </c>
      <c r="AA23" s="1">
        <f t="shared" si="29"/>
        <v>1.2872975102051019</v>
      </c>
      <c r="AB23" s="1">
        <f t="shared" si="30"/>
        <v>1.145078891360354</v>
      </c>
      <c r="AC23" s="1">
        <f t="shared" si="31"/>
        <v>1.0149961516232071</v>
      </c>
      <c r="AD23" s="1">
        <f t="shared" si="32"/>
        <v>0.91446503359229026</v>
      </c>
      <c r="AE23" s="1">
        <f t="shared" si="33"/>
        <v>0.843999912677871</v>
      </c>
      <c r="AF23" s="1">
        <f t="shared" si="34"/>
        <v>0.79986234046442439</v>
      </c>
      <c r="AG23" s="1">
        <f t="shared" si="35"/>
        <v>0.77868788968517255</v>
      </c>
      <c r="AH23" s="1">
        <f t="shared" si="36"/>
        <v>0.99999999884702329</v>
      </c>
      <c r="AI23" s="1">
        <f t="shared" si="37"/>
        <v>2.8626617989152932</v>
      </c>
      <c r="AJ23" s="1">
        <f t="shared" si="38"/>
        <v>2.1935785854625793</v>
      </c>
      <c r="AK23" s="1">
        <f t="shared" si="39"/>
        <v>1.1767081772244101</v>
      </c>
      <c r="AL23" s="1">
        <f t="shared" si="40"/>
        <v>0.12928791233490303</v>
      </c>
      <c r="AM23" s="1">
        <f t="shared" si="41"/>
        <v>-0.77665791984193366</v>
      </c>
      <c r="AN23" s="1">
        <f t="shared" si="42"/>
        <v>-1.4731519661485275</v>
      </c>
      <c r="AO23" s="1">
        <f t="shared" si="43"/>
        <v>-1.9396950081858124</v>
      </c>
      <c r="AP23" s="1">
        <f t="shared" si="44"/>
        <v>-2.1727315897755455</v>
      </c>
      <c r="AQ23" s="1">
        <f t="shared" si="45"/>
        <v>-1.0014628499728661E-8</v>
      </c>
      <c r="AR23" s="1">
        <f t="shared" si="46"/>
        <v>0</v>
      </c>
    </row>
    <row r="24" spans="1:44">
      <c r="A24" s="2">
        <f t="shared" si="47"/>
        <v>12</v>
      </c>
      <c r="B24" s="1">
        <f t="shared" si="48"/>
        <v>0.12</v>
      </c>
      <c r="C24" s="3">
        <f t="shared" si="5"/>
        <v>0.37699111843077515</v>
      </c>
      <c r="D24" s="1" t="str">
        <f t="shared" si="6"/>
        <v>1</v>
      </c>
      <c r="E24" s="1" t="str">
        <f t="shared" si="7"/>
        <v>0.929776485888251+0.368124552684678i</v>
      </c>
      <c r="F24" s="1" t="str">
        <f t="shared" si="8"/>
        <v>0.728968627421412+0.684547105928688i</v>
      </c>
      <c r="G24" s="1" t="str">
        <f t="shared" si="9"/>
        <v>1.8595529717765+0.736249105369356i</v>
      </c>
      <c r="H24" s="1" t="str">
        <f t="shared" si="10"/>
        <v>3.58852159919791+1.42079621129804i</v>
      </c>
      <c r="I24" s="1" t="str">
        <f t="shared" si="11"/>
        <v>2.51513069455739+0.51805902606028i</v>
      </c>
      <c r="J24" s="1" t="str">
        <f t="shared" si="12"/>
        <v>2.83589016244576-0.2920869114863i</v>
      </c>
      <c r="K24" s="1" t="str">
        <f t="shared" si="13"/>
        <v>3.13803897438492-1.05522769775374i</v>
      </c>
      <c r="L24" s="1" t="str">
        <f t="shared" si="14"/>
        <v>3.40996572097914-1.74203626030006i</v>
      </c>
      <c r="M24" s="1" t="str">
        <f t="shared" si="15"/>
        <v>3.64122040985492-2.32611893123329i</v>
      </c>
      <c r="N24" s="1" t="str">
        <f t="shared" si="16"/>
        <v>3.82291605300807-2.78502974106681i</v>
      </c>
      <c r="O24" s="1" t="str">
        <f t="shared" si="17"/>
        <v>3.94807018876818-3.10113300473885i</v>
      </c>
      <c r="P24" s="1" t="str">
        <f t="shared" si="18"/>
        <v>4.01187321388531-3.26228105109925i</v>
      </c>
      <c r="Q24" s="1" t="str">
        <f t="shared" si="19"/>
        <v>1.48032469522683+0.259986744565939i</v>
      </c>
      <c r="R24" s="1" t="str">
        <f t="shared" si="20"/>
        <v>1.20105219299162+0.624709609823154i</v>
      </c>
      <c r="S24" s="1" t="str">
        <f t="shared" si="21"/>
        <v>0.890597618715448+0.752246707382848i</v>
      </c>
      <c r="T24" s="1" t="str">
        <f t="shared" si="22"/>
        <v>0.665754098890647+0.756771241462202i</v>
      </c>
      <c r="U24" s="1" t="str">
        <f t="shared" si="23"/>
        <v>0.522871724959297+0.724223675720179i</v>
      </c>
      <c r="V24" s="1" t="str">
        <f t="shared" si="24"/>
        <v>0.436351668341921+0.689538705177748i</v>
      </c>
      <c r="W24" s="1" t="str">
        <f t="shared" si="25"/>
        <v>0.387301502947018+0.66408892433851i</v>
      </c>
      <c r="X24" s="1" t="str">
        <f t="shared" si="26"/>
        <v>0.365090940807969+0.65102393076237i</v>
      </c>
      <c r="Y24" s="1" t="str">
        <f t="shared" si="27"/>
        <v>0.999701331100295-0.024437857873486i</v>
      </c>
      <c r="Z24" s="1">
        <f t="shared" si="28"/>
        <v>1.5029818064928138</v>
      </c>
      <c r="AA24" s="1">
        <f t="shared" si="29"/>
        <v>1.3538051805541953</v>
      </c>
      <c r="AB24" s="1">
        <f t="shared" si="30"/>
        <v>1.1657783782649096</v>
      </c>
      <c r="AC24" s="1">
        <f t="shared" si="31"/>
        <v>1.0079341407522318</v>
      </c>
      <c r="AD24" s="1">
        <f t="shared" si="32"/>
        <v>0.89324955820619223</v>
      </c>
      <c r="AE24" s="1">
        <f t="shared" si="33"/>
        <v>0.81600637522202168</v>
      </c>
      <c r="AF24" s="1">
        <f t="shared" si="34"/>
        <v>0.76877601004069984</v>
      </c>
      <c r="AG24" s="1">
        <f t="shared" si="35"/>
        <v>0.74640709635247648</v>
      </c>
      <c r="AH24" s="1">
        <f t="shared" si="36"/>
        <v>0.9999999801505729</v>
      </c>
      <c r="AI24" s="1">
        <f t="shared" si="37"/>
        <v>3.539074470186601</v>
      </c>
      <c r="AJ24" s="1">
        <f t="shared" si="38"/>
        <v>2.6311234332480682</v>
      </c>
      <c r="AK24" s="1">
        <f t="shared" si="39"/>
        <v>1.3323199236431569</v>
      </c>
      <c r="AL24" s="1">
        <f t="shared" si="40"/>
        <v>6.8643117540985163E-2</v>
      </c>
      <c r="AM24" s="1">
        <f t="shared" si="41"/>
        <v>-0.98054379847821393</v>
      </c>
      <c r="AN24" s="1">
        <f t="shared" si="42"/>
        <v>-1.7661289643117652</v>
      </c>
      <c r="AO24" s="1">
        <f t="shared" si="43"/>
        <v>-2.284003549181048</v>
      </c>
      <c r="AP24" s="1">
        <f t="shared" si="44"/>
        <v>-2.5404848050577171</v>
      </c>
      <c r="AQ24" s="1">
        <f t="shared" si="45"/>
        <v>-1.7240993489774435E-7</v>
      </c>
      <c r="AR24" s="1">
        <f t="shared" si="46"/>
        <v>0</v>
      </c>
    </row>
    <row r="25" spans="1:44">
      <c r="A25" s="2">
        <f t="shared" si="47"/>
        <v>13</v>
      </c>
      <c r="B25" s="1">
        <f t="shared" si="48"/>
        <v>0.13</v>
      </c>
      <c r="C25" s="3">
        <f t="shared" si="5"/>
        <v>0.40840704496667313</v>
      </c>
      <c r="D25" s="1" t="str">
        <f t="shared" si="6"/>
        <v>1</v>
      </c>
      <c r="E25" s="1" t="str">
        <f t="shared" si="7"/>
        <v>0.917754625683981+0.397147890634781i</v>
      </c>
      <c r="F25" s="1" t="str">
        <f t="shared" si="8"/>
        <v>0.684547105928689+0.728968627421411i</v>
      </c>
      <c r="G25" s="1" t="str">
        <f t="shared" si="9"/>
        <v>1.83550925136796+0.794295781269562i</v>
      </c>
      <c r="H25" s="1" t="str">
        <f t="shared" si="10"/>
        <v>3.52005635729665+1.52326440869097i</v>
      </c>
      <c r="I25" s="1" t="str">
        <f t="shared" si="11"/>
        <v>2.28044505255359+0.46466700626684i</v>
      </c>
      <c r="J25" s="1" t="str">
        <f t="shared" si="12"/>
        <v>2.65377638126101-0.39805079209879i</v>
      </c>
      <c r="K25" s="1" t="str">
        <f t="shared" si="13"/>
        <v>3.00544680324797-1.21071318841403i</v>
      </c>
      <c r="L25" s="1" t="str">
        <f t="shared" si="14"/>
        <v>3.32194182141665-1.94209002253481i</v>
      </c>
      <c r="M25" s="1" t="str">
        <f t="shared" si="15"/>
        <v>3.59109870971111-2.56407489288672i</v>
      </c>
      <c r="N25" s="1" t="str">
        <f t="shared" si="16"/>
        <v>3.8025739198593-3.05276526971527i</v>
      </c>
      <c r="O25" s="1" t="str">
        <f t="shared" si="17"/>
        <v>3.94824057813176-3.38938105589966i</v>
      </c>
      <c r="P25" s="1" t="str">
        <f t="shared" si="18"/>
        <v>4.02250079654195-3.56098629555314i</v>
      </c>
      <c r="Q25" s="1" t="str">
        <f t="shared" si="19"/>
        <v>1.61273067231489+0.339355545710311i</v>
      </c>
      <c r="R25" s="1" t="str">
        <f t="shared" si="20"/>
        <v>1.21304512497617+0.755948389512026i</v>
      </c>
      <c r="S25" s="1" t="str">
        <f t="shared" si="21"/>
        <v>0.832030776351999+0.842009594064975i</v>
      </c>
      <c r="T25" s="1" t="str">
        <f t="shared" si="22"/>
        <v>0.589930388121943+0.803434398593561i</v>
      </c>
      <c r="U25" s="1" t="str">
        <f t="shared" si="23"/>
        <v>0.448633536714599+0.744505961102619i</v>
      </c>
      <c r="V25" s="1" t="str">
        <f t="shared" si="24"/>
        <v>0.367346242997485+0.695498974382051i</v>
      </c>
      <c r="W25" s="1" t="str">
        <f t="shared" si="25"/>
        <v>0.322608289987365+0.662752632082139i</v>
      </c>
      <c r="X25" s="1" t="str">
        <f t="shared" si="26"/>
        <v>0.302659805231141+0.64662058726499i</v>
      </c>
      <c r="Y25" s="1" t="str">
        <f t="shared" si="27"/>
        <v>0.839489494101051+0.543375412971519i</v>
      </c>
      <c r="Z25" s="1">
        <f t="shared" si="28"/>
        <v>1.648048059927131</v>
      </c>
      <c r="AA25" s="1">
        <f t="shared" si="29"/>
        <v>1.4293132766592067</v>
      </c>
      <c r="AB25" s="1">
        <f t="shared" si="30"/>
        <v>1.1837463281017493</v>
      </c>
      <c r="AC25" s="1">
        <f t="shared" si="31"/>
        <v>0.99675708960262899</v>
      </c>
      <c r="AD25" s="1">
        <f t="shared" si="32"/>
        <v>0.8692302205873792</v>
      </c>
      <c r="AE25" s="1">
        <f t="shared" si="33"/>
        <v>0.78655075208841552</v>
      </c>
      <c r="AF25" s="1">
        <f t="shared" si="34"/>
        <v>0.73710050881842082</v>
      </c>
      <c r="AG25" s="1">
        <f t="shared" si="35"/>
        <v>0.71394757621093774</v>
      </c>
      <c r="AH25" s="1">
        <f t="shared" si="36"/>
        <v>0.99999972506396584</v>
      </c>
      <c r="AI25" s="1">
        <f t="shared" si="37"/>
        <v>4.3393974464551501</v>
      </c>
      <c r="AJ25" s="1">
        <f t="shared" si="38"/>
        <v>3.1025485564090531</v>
      </c>
      <c r="AK25" s="1">
        <f t="shared" si="39"/>
        <v>1.465172897246716</v>
      </c>
      <c r="AL25" s="1">
        <f t="shared" si="40"/>
        <v>-2.8213333239109004E-2</v>
      </c>
      <c r="AM25" s="1">
        <f t="shared" si="41"/>
        <v>-1.2173036588530068</v>
      </c>
      <c r="AN25" s="1">
        <f t="shared" si="42"/>
        <v>-2.0854649867942836</v>
      </c>
      <c r="AO25" s="1">
        <f t="shared" si="43"/>
        <v>-2.6494657801577262</v>
      </c>
      <c r="AP25" s="1">
        <f t="shared" si="44"/>
        <v>-2.9266735291311741</v>
      </c>
      <c r="AQ25" s="1">
        <f t="shared" si="45"/>
        <v>-2.3880643785356833E-6</v>
      </c>
      <c r="AR25" s="1">
        <f t="shared" si="46"/>
        <v>0</v>
      </c>
    </row>
    <row r="26" spans="1:44">
      <c r="A26" s="2">
        <f t="shared" si="47"/>
        <v>14</v>
      </c>
      <c r="B26" s="1">
        <f t="shared" si="48"/>
        <v>0.14000000000000001</v>
      </c>
      <c r="C26" s="3">
        <f t="shared" si="5"/>
        <v>0.4398229715025711</v>
      </c>
      <c r="D26" s="1" t="str">
        <f t="shared" si="6"/>
        <v>1</v>
      </c>
      <c r="E26" s="1" t="str">
        <f t="shared" si="7"/>
        <v>0.90482705246602+0.425779291565073i</v>
      </c>
      <c r="F26" s="1" t="str">
        <f t="shared" si="8"/>
        <v>0.63742398974869+0.770513242775789i</v>
      </c>
      <c r="G26" s="1" t="str">
        <f t="shared" si="9"/>
        <v>1.80965410493204+0.851558583130146i</v>
      </c>
      <c r="H26" s="1" t="str">
        <f t="shared" si="10"/>
        <v>3.44707809468073+1.62207182590594i</v>
      </c>
      <c r="I26" s="1" t="str">
        <f t="shared" si="11"/>
        <v>2.03444454838229+0.38952444973155i</v>
      </c>
      <c r="J26" s="1" t="str">
        <f t="shared" si="12"/>
        <v>2.46354501380379-0.52236045644126i</v>
      </c>
      <c r="K26" s="1" t="str">
        <f t="shared" si="13"/>
        <v>2.86774881387609-1.38133725559618i</v>
      </c>
      <c r="L26" s="1" t="str">
        <f t="shared" si="14"/>
        <v>3.2315226232426-2.15439595106143i</v>
      </c>
      <c r="M26" s="1" t="str">
        <f t="shared" si="15"/>
        <v>3.54088681841593-2.8118283307066i</v>
      </c>
      <c r="N26" s="1" t="str">
        <f t="shared" si="16"/>
        <v>3.78395270686916-3.32836963687424i</v>
      </c>
      <c r="O26" s="1" t="str">
        <f t="shared" si="17"/>
        <v>3.95137940282184-3.68416947684804i</v>
      </c>
      <c r="P26" s="1" t="str">
        <f t="shared" si="18"/>
        <v>4.03673279224255-3.86555466231265i</v>
      </c>
      <c r="Q26" s="1" t="str">
        <f t="shared" si="19"/>
        <v>1.78169918903197+0.456171897360912i</v>
      </c>
      <c r="R26" s="1" t="str">
        <f t="shared" si="20"/>
        <v>1.20542872271354+0.914024347472033i</v>
      </c>
      <c r="S26" s="1" t="str">
        <f t="shared" si="21"/>
        <v>0.754507365387354+0.929056598836529i</v>
      </c>
      <c r="T26" s="1" t="str">
        <f t="shared" si="22"/>
        <v>0.506804865578686+0.8398301645073i</v>
      </c>
      <c r="U26" s="1" t="str">
        <f t="shared" si="23"/>
        <v>0.373930218679604+0.755036674595715i</v>
      </c>
      <c r="V26" s="1" t="str">
        <f t="shared" si="24"/>
        <v>0.30101680447519+0.693446039467322i</v>
      </c>
      <c r="W26" s="1" t="str">
        <f t="shared" si="25"/>
        <v>0.261926741693694+0.654721824732039i</v>
      </c>
      <c r="X26" s="1" t="str">
        <f t="shared" si="26"/>
        <v>0.244727360889252+0.636177559664582i</v>
      </c>
      <c r="Y26" s="1" t="str">
        <f t="shared" si="27"/>
        <v>0.363490225738469+0.931594612262256i</v>
      </c>
      <c r="Z26" s="1">
        <f t="shared" si="28"/>
        <v>1.8391695952627733</v>
      </c>
      <c r="AA26" s="1">
        <f t="shared" si="29"/>
        <v>1.5127785407370349</v>
      </c>
      <c r="AB26" s="1">
        <f t="shared" si="30"/>
        <v>1.1968406444742197</v>
      </c>
      <c r="AC26" s="1">
        <f t="shared" si="31"/>
        <v>0.98090054388331782</v>
      </c>
      <c r="AD26" s="1">
        <f t="shared" si="32"/>
        <v>0.84255812169032718</v>
      </c>
      <c r="AE26" s="1">
        <f t="shared" si="33"/>
        <v>0.75596198729127217</v>
      </c>
      <c r="AF26" s="1">
        <f t="shared" si="34"/>
        <v>0.70517110391360049</v>
      </c>
      <c r="AG26" s="1">
        <f t="shared" si="35"/>
        <v>0.68162553399106252</v>
      </c>
      <c r="AH26" s="1">
        <f t="shared" si="36"/>
        <v>0.99999683289671792</v>
      </c>
      <c r="AI26" s="1">
        <f t="shared" si="37"/>
        <v>5.2924355732415416</v>
      </c>
      <c r="AJ26" s="1">
        <f t="shared" si="38"/>
        <v>3.5955071054018521</v>
      </c>
      <c r="AK26" s="1">
        <f t="shared" si="39"/>
        <v>1.5607265865298223</v>
      </c>
      <c r="AL26" s="1">
        <f t="shared" si="40"/>
        <v>-0.1675004932232827</v>
      </c>
      <c r="AM26" s="1">
        <f t="shared" si="41"/>
        <v>-1.488002614859635</v>
      </c>
      <c r="AN26" s="1">
        <f t="shared" si="42"/>
        <v>-2.4300008393064725</v>
      </c>
      <c r="AO26" s="1">
        <f t="shared" si="43"/>
        <v>-3.0341098454347311</v>
      </c>
      <c r="AP26" s="1">
        <f t="shared" si="44"/>
        <v>-3.3290829815022334</v>
      </c>
      <c r="AQ26" s="1">
        <f t="shared" si="45"/>
        <v>-2.7509153142650691E-5</v>
      </c>
      <c r="AR26" s="1">
        <f t="shared" si="46"/>
        <v>0</v>
      </c>
    </row>
    <row r="27" spans="1:44">
      <c r="A27" s="2">
        <f t="shared" si="47"/>
        <v>15</v>
      </c>
      <c r="B27" s="1">
        <f t="shared" si="48"/>
        <v>0.15</v>
      </c>
      <c r="C27" s="3">
        <f t="shared" si="5"/>
        <v>0.47123889803846897</v>
      </c>
      <c r="D27" s="1" t="str">
        <f t="shared" si="6"/>
        <v>1</v>
      </c>
      <c r="E27" s="1" t="str">
        <f t="shared" si="7"/>
        <v>0.891006524188368+0.453990499739547i</v>
      </c>
      <c r="F27" s="1" t="str">
        <f t="shared" si="8"/>
        <v>0.587785252292473+0.809016994374947i</v>
      </c>
      <c r="G27" s="1" t="str">
        <f t="shared" si="9"/>
        <v>1.78201304837674+0.907980999479094i</v>
      </c>
      <c r="H27" s="1" t="str">
        <f t="shared" si="10"/>
        <v>3.36979830066921+1.71699799385404i</v>
      </c>
      <c r="I27" s="1" t="str">
        <f t="shared" si="11"/>
        <v>1.77874834303329+0.291492063664911i</v>
      </c>
      <c r="J27" s="1" t="str">
        <f t="shared" si="12"/>
        <v>2.26659512575977-0.665961157190989i</v>
      </c>
      <c r="K27" s="1" t="str">
        <f t="shared" si="13"/>
        <v>2.72613674671186-1.5678623701885i</v>
      </c>
      <c r="L27" s="1" t="str">
        <f t="shared" si="14"/>
        <v>3.13971327911037-2.37955201750414i</v>
      </c>
      <c r="M27" s="1" t="str">
        <f t="shared" si="15"/>
        <v>3.49143120875146-3.06983732119239i</v>
      </c>
      <c r="N27" s="1" t="str">
        <f t="shared" si="16"/>
        <v>3.76777421284488-3.61219100414896i</v>
      </c>
      <c r="O27" s="1" t="str">
        <f t="shared" si="17"/>
        <v>3.95812258471814-3.98577071849327i</v>
      </c>
      <c r="P27" s="1" t="str">
        <f t="shared" si="18"/>
        <v>4.05516134318882-4.17622000530899i</v>
      </c>
      <c r="Q27" s="1" t="str">
        <f t="shared" si="19"/>
        <v>1.9989805360928+0.637701806781743i</v>
      </c>
      <c r="R27" s="1" t="str">
        <f t="shared" si="20"/>
        <v>1.163691744301+1.09943388926464i</v>
      </c>
      <c r="S27" s="1" t="str">
        <f t="shared" si="21"/>
        <v>0.656673938937584+1.00749617769928i</v>
      </c>
      <c r="T27" s="1" t="str">
        <f t="shared" si="22"/>
        <v>0.418459167440841+0.86400989798331i</v>
      </c>
      <c r="U27" s="1" t="str">
        <f t="shared" si="23"/>
        <v>0.300477307130115+0.755969196482411i</v>
      </c>
      <c r="V27" s="1" t="str">
        <f t="shared" si="24"/>
        <v>0.238382887187239+0.684245490535444i</v>
      </c>
      <c r="W27" s="1" t="str">
        <f t="shared" si="25"/>
        <v>0.205828076916407+0.641056829737355i</v>
      </c>
      <c r="X27" s="1" t="str">
        <f t="shared" si="26"/>
        <v>0.191662571870653+0.620794796487588i</v>
      </c>
      <c r="Y27" s="1" t="str">
        <f t="shared" si="27"/>
        <v>-0.280440727260804+0.959838894093649i</v>
      </c>
      <c r="Z27" s="1">
        <f t="shared" si="28"/>
        <v>2.0982342047661309</v>
      </c>
      <c r="AA27" s="1">
        <f t="shared" si="29"/>
        <v>1.6009164102531641</v>
      </c>
      <c r="AB27" s="1">
        <f t="shared" si="30"/>
        <v>1.202609333972783</v>
      </c>
      <c r="AC27" s="1">
        <f t="shared" si="31"/>
        <v>0.96001103047226055</v>
      </c>
      <c r="AD27" s="1">
        <f t="shared" si="32"/>
        <v>0.81349618200113738</v>
      </c>
      <c r="AE27" s="1">
        <f t="shared" si="33"/>
        <v>0.72458146003179957</v>
      </c>
      <c r="AF27" s="1">
        <f t="shared" si="34"/>
        <v>0.67328972678930321</v>
      </c>
      <c r="AG27" s="1">
        <f t="shared" si="35"/>
        <v>0.64970818126458807</v>
      </c>
      <c r="AH27" s="1">
        <f t="shared" si="36"/>
        <v>0.99996885157563176</v>
      </c>
      <c r="AI27" s="1">
        <f t="shared" si="37"/>
        <v>6.4370792497028191</v>
      </c>
      <c r="AJ27" s="1">
        <f t="shared" si="38"/>
        <v>4.0873731279109986</v>
      </c>
      <c r="AK27" s="1">
        <f t="shared" si="39"/>
        <v>1.6024914054090083</v>
      </c>
      <c r="AL27" s="1">
        <f t="shared" si="40"/>
        <v>-0.35447553825625033</v>
      </c>
      <c r="AM27" s="1">
        <f t="shared" si="41"/>
        <v>-1.7928896201166098</v>
      </c>
      <c r="AN27" s="1">
        <f t="shared" si="42"/>
        <v>-2.7982556502718303</v>
      </c>
      <c r="AO27" s="1">
        <f t="shared" si="43"/>
        <v>-3.4359602409471934</v>
      </c>
      <c r="AP27" s="1">
        <f t="shared" si="44"/>
        <v>-3.7456332894211188</v>
      </c>
      <c r="AQ27" s="1">
        <f t="shared" si="45"/>
        <v>-2.7055599018045376E-4</v>
      </c>
      <c r="AR27" s="1">
        <f t="shared" si="46"/>
        <v>0</v>
      </c>
    </row>
    <row r="28" spans="1:44">
      <c r="A28" s="2">
        <f t="shared" si="47"/>
        <v>16</v>
      </c>
      <c r="B28" s="1">
        <f t="shared" si="48"/>
        <v>0.16</v>
      </c>
      <c r="C28" s="3">
        <f t="shared" si="5"/>
        <v>0.50265482457436694</v>
      </c>
      <c r="D28" s="1" t="str">
        <f t="shared" si="6"/>
        <v>1</v>
      </c>
      <c r="E28" s="1" t="str">
        <f t="shared" si="7"/>
        <v>0.876306680043863+0.481753674101715i</v>
      </c>
      <c r="F28" s="1" t="str">
        <f t="shared" si="8"/>
        <v>0.535826794979+0.844327925502013i</v>
      </c>
      <c r="G28" s="1" t="str">
        <f t="shared" si="9"/>
        <v>1.75261336008773+0.96350734820343i</v>
      </c>
      <c r="H28" s="1" t="str">
        <f t="shared" si="10"/>
        <v>3.28844015506673+1.80783527370544i</v>
      </c>
      <c r="I28" s="1" t="str">
        <f t="shared" si="11"/>
        <v>1.51505864311512+0.169541963370611i</v>
      </c>
      <c r="J28" s="1" t="str">
        <f t="shared" si="12"/>
        <v>2.06439707886173-0.82970094172443i</v>
      </c>
      <c r="K28" s="1" t="str">
        <f t="shared" si="13"/>
        <v>2.58186257039049-1.77096717651629i</v>
      </c>
      <c r="L28" s="1" t="str">
        <f t="shared" si="14"/>
        <v>3.04756920906003-2.61808440747011i</v>
      </c>
      <c r="M28" s="1" t="str">
        <f t="shared" si="15"/>
        <v>3.44362014991742-3.33849839446914i</v>
      </c>
      <c r="N28" s="1" t="str">
        <f t="shared" si="16"/>
        <v>3.75479537741361-3.90452403200582i</v>
      </c>
      <c r="O28" s="1" t="str">
        <f t="shared" si="17"/>
        <v>3.96913660206487-4.29440927226047i</v>
      </c>
      <c r="P28" s="1" t="str">
        <f t="shared" si="18"/>
        <v>4.07840681081188-4.49317104410025i</v>
      </c>
      <c r="Q28" s="1" t="str">
        <f t="shared" si="19"/>
        <v>2.27553731994174+0.938601429866479i</v>
      </c>
      <c r="R28" s="1" t="str">
        <f t="shared" si="20"/>
        <v>1.06839094264483+1.30511725313682i</v>
      </c>
      <c r="S28" s="1" t="str">
        <f t="shared" si="21"/>
        <v>0.539532817814317+1.0702855436221i</v>
      </c>
      <c r="T28" s="1" t="str">
        <f t="shared" si="22"/>
        <v>0.327634071937621+0.874667233438622i</v>
      </c>
      <c r="U28" s="1" t="str">
        <f t="shared" si="23"/>
        <v>0.229901870920241+0.747864801731943i</v>
      </c>
      <c r="V28" s="1" t="str">
        <f t="shared" si="24"/>
        <v>0.180231745657669+0.668892497062299i</v>
      </c>
      <c r="W28" s="1" t="str">
        <f t="shared" si="25"/>
        <v>0.154657977057682+0.622805454245385i</v>
      </c>
      <c r="X28" s="1" t="str">
        <f t="shared" si="26"/>
        <v>0.143628410287973+0.601505048838706i</v>
      </c>
      <c r="Y28" s="1" t="str">
        <f t="shared" si="27"/>
        <v>-0.831529782576578+0.554999217887954i</v>
      </c>
      <c r="Z28" s="1">
        <f t="shared" si="28"/>
        <v>2.4615122869071846</v>
      </c>
      <c r="AA28" s="1">
        <f t="shared" si="29"/>
        <v>1.6866506012689488</v>
      </c>
      <c r="AB28" s="1">
        <f t="shared" si="30"/>
        <v>1.1985853354622318</v>
      </c>
      <c r="AC28" s="1">
        <f t="shared" si="31"/>
        <v>0.93401651716958356</v>
      </c>
      <c r="AD28" s="1">
        <f t="shared" si="32"/>
        <v>0.78240439155348918</v>
      </c>
      <c r="AE28" s="1">
        <f t="shared" si="33"/>
        <v>0.69274862307264695</v>
      </c>
      <c r="AF28" s="1">
        <f t="shared" si="34"/>
        <v>0.64172090795405357</v>
      </c>
      <c r="AG28" s="1">
        <f t="shared" si="35"/>
        <v>0.61841526826260074</v>
      </c>
      <c r="AH28" s="1">
        <f t="shared" si="35"/>
        <v>0.99973291991816082</v>
      </c>
      <c r="AI28" s="1">
        <f t="shared" si="37"/>
        <v>7.8240401588496464</v>
      </c>
      <c r="AJ28" s="1">
        <f t="shared" si="38"/>
        <v>4.540502509436644</v>
      </c>
      <c r="AK28" s="1">
        <f t="shared" si="39"/>
        <v>1.573379197114336</v>
      </c>
      <c r="AL28" s="1">
        <f t="shared" si="40"/>
        <v>-0.5929088725677284</v>
      </c>
      <c r="AM28" s="1">
        <f t="shared" si="41"/>
        <v>-2.1313744112880668</v>
      </c>
      <c r="AN28" s="1">
        <f t="shared" si="42"/>
        <v>-3.1884865752248466</v>
      </c>
      <c r="AO28" s="1">
        <f t="shared" si="43"/>
        <v>-3.8530762139845045</v>
      </c>
      <c r="AP28" s="1">
        <f t="shared" si="44"/>
        <v>-4.1743959302959706</v>
      </c>
      <c r="AQ28" s="1">
        <f t="shared" si="45"/>
        <v>-2.3201379604921254E-3</v>
      </c>
      <c r="AR28" s="1">
        <f t="shared" si="46"/>
        <v>0</v>
      </c>
    </row>
    <row r="29" spans="1:44">
      <c r="A29" s="2">
        <f t="shared" si="47"/>
        <v>17</v>
      </c>
      <c r="B29" s="1">
        <f t="shared" si="48"/>
        <v>0.17</v>
      </c>
      <c r="C29" s="3">
        <f t="shared" si="5"/>
        <v>0.53407075111026492</v>
      </c>
      <c r="D29" s="1" t="str">
        <f t="shared" si="6"/>
        <v>1</v>
      </c>
      <c r="E29" s="1" t="str">
        <f t="shared" si="7"/>
        <v>0.860742027003944+0.509041415750371i</v>
      </c>
      <c r="F29" s="1" t="str">
        <f t="shared" si="8"/>
        <v>0.481753674101715+0.876306680043864i</v>
      </c>
      <c r="G29" s="1" t="str">
        <f t="shared" si="9"/>
        <v>1.72148405400789+1.01808283150074i</v>
      </c>
      <c r="H29" s="1" t="str">
        <f t="shared" si="10"/>
        <v>3.20323772810961+1.8943895115446i</v>
      </c>
      <c r="I29" s="1" t="str">
        <f t="shared" si="11"/>
        <v>1.24515329902581+0.0227631250476588i</v>
      </c>
      <c r="J29" s="1" t="str">
        <f t="shared" si="12"/>
        <v>1.85848604404609-1.01432590905078i</v>
      </c>
      <c r="K29" s="1" t="str">
        <f t="shared" si="13"/>
        <v>2.43623285679414-1.99124241783192i</v>
      </c>
      <c r="L29" s="1" t="str">
        <f t="shared" si="14"/>
        <v>2.9561912512603-2.87044404772438i</v>
      </c>
      <c r="M29" s="1" t="str">
        <f t="shared" si="15"/>
        <v>3.39837951794109-3.61814357315335i</v>
      </c>
      <c r="N29" s="1" t="str">
        <f t="shared" si="16"/>
        <v>3.74580460973019-4.20560732067132i</v>
      </c>
      <c r="O29" s="1" t="str">
        <f t="shared" si="17"/>
        <v>3.98511517518826-4.61025938791464i</v>
      </c>
      <c r="P29" s="1" t="str">
        <f t="shared" si="18"/>
        <v>4.10711464349171-4.81654922287064i</v>
      </c>
      <c r="Q29" s="1" t="str">
        <f t="shared" si="19"/>
        <v>2.59950965738135+1.4738880341777i</v>
      </c>
      <c r="R29" s="1" t="str">
        <f t="shared" si="20"/>
        <v>0.899352990248809+1.5101682145678i</v>
      </c>
      <c r="S29" s="1" t="str">
        <f t="shared" si="21"/>
        <v>0.407225403001374+1.11043326588228i</v>
      </c>
      <c r="T29" s="1" t="str">
        <f t="shared" si="22"/>
        <v>0.237455635732639+0.871389030271215i</v>
      </c>
      <c r="U29" s="1" t="str">
        <f t="shared" si="23"/>
        <v>0.16362228256822+0.73164236322548i</v>
      </c>
      <c r="V29" s="1" t="str">
        <f t="shared" si="24"/>
        <v>0.127108289332535+0.648447347565861i</v>
      </c>
      <c r="W29" s="1" t="str">
        <f t="shared" si="25"/>
        <v>0.108565379191473+0.600962322262484i</v>
      </c>
      <c r="X29" s="1" t="str">
        <f t="shared" si="26"/>
        <v>0.100621214597709+0.579247659494825i</v>
      </c>
      <c r="Y29" s="1" t="str">
        <f t="shared" si="27"/>
        <v>-0.983985709964448-0.166497058880519i</v>
      </c>
      <c r="Z29" s="1">
        <f t="shared" si="28"/>
        <v>2.988276492580817</v>
      </c>
      <c r="AA29" s="1">
        <f t="shared" si="29"/>
        <v>1.7576813810700649</v>
      </c>
      <c r="AB29" s="1">
        <f t="shared" si="30"/>
        <v>1.1827487335979767</v>
      </c>
      <c r="AC29" s="1">
        <f t="shared" si="31"/>
        <v>0.90316334127233056</v>
      </c>
      <c r="AD29" s="1">
        <f t="shared" si="32"/>
        <v>0.74971514525118121</v>
      </c>
      <c r="AE29" s="1">
        <f t="shared" si="33"/>
        <v>0.66078777211919104</v>
      </c>
      <c r="AF29" s="1">
        <f t="shared" si="34"/>
        <v>0.61068990030792725</v>
      </c>
      <c r="AG29" s="1">
        <f t="shared" si="35"/>
        <v>0.58792217159871685</v>
      </c>
      <c r="AH29" s="1">
        <f t="shared" si="35"/>
        <v>0.99797251867478876</v>
      </c>
      <c r="AI29" s="1">
        <f t="shared" si="37"/>
        <v>9.5084155686687915</v>
      </c>
      <c r="AJ29" s="1">
        <f t="shared" si="38"/>
        <v>4.898803046335618</v>
      </c>
      <c r="AK29" s="1">
        <f t="shared" si="39"/>
        <v>1.4578498341929922</v>
      </c>
      <c r="AL29" s="1">
        <f t="shared" si="40"/>
        <v>-0.88467396830128386</v>
      </c>
      <c r="AM29" s="1">
        <f t="shared" si="41"/>
        <v>-2.5020743146883295</v>
      </c>
      <c r="AN29" s="1">
        <f t="shared" si="42"/>
        <v>-3.5987600446946413</v>
      </c>
      <c r="AO29" s="1">
        <f t="shared" si="43"/>
        <v>-4.2835852475955782</v>
      </c>
      <c r="AP29" s="1">
        <f t="shared" si="44"/>
        <v>-4.6136032295773735</v>
      </c>
      <c r="AQ29" s="1">
        <f t="shared" si="45"/>
        <v>-1.7628355659811024E-2</v>
      </c>
      <c r="AR29" s="1">
        <f t="shared" si="46"/>
        <v>0</v>
      </c>
    </row>
    <row r="30" spans="1:44">
      <c r="A30" s="2">
        <f t="shared" si="47"/>
        <v>18</v>
      </c>
      <c r="B30" s="1">
        <f t="shared" si="48"/>
        <v>0.18</v>
      </c>
      <c r="C30" s="3">
        <f t="shared" si="5"/>
        <v>0.56548667764616278</v>
      </c>
      <c r="D30" s="1" t="str">
        <f t="shared" si="6"/>
        <v>1</v>
      </c>
      <c r="E30" s="1" t="str">
        <f t="shared" si="7"/>
        <v>0.844327925502015+0.535826794978997i</v>
      </c>
      <c r="F30" s="1" t="str">
        <f t="shared" si="8"/>
        <v>0.425779291565069+0.904827052466021i</v>
      </c>
      <c r="G30" s="1" t="str">
        <f t="shared" si="9"/>
        <v>1.68865585100403+1.07165358995799i</v>
      </c>
      <c r="H30" s="1" t="str">
        <f t="shared" si="10"/>
        <v>3.1144351425691+1.97648064242401i</v>
      </c>
      <c r="I30" s="1" t="str">
        <f t="shared" si="11"/>
        <v>0.97087806107503-0.149633644777889i</v>
      </c>
      <c r="J30" s="1" t="str">
        <f t="shared" si="12"/>
        <v>1.65045521532003-1.22047589126305i</v>
      </c>
      <c r="K30" s="1" t="str">
        <f t="shared" si="13"/>
        <v>2.29060289709506-2.229187230884i</v>
      </c>
      <c r="L30" s="1" t="str">
        <f t="shared" si="14"/>
        <v>2.86672058998854-3.13700345255093i</v>
      </c>
      <c r="M30" s="1" t="str">
        <f t="shared" si="15"/>
        <v>3.35666841415296-3.90903768797439i</v>
      </c>
      <c r="N30" s="1" t="str">
        <f t="shared" si="16"/>
        <v>3.74161794947173-4.51562109444884i</v>
      </c>
      <c r="O30" s="1" t="str">
        <f t="shared" si="17"/>
        <v>4.00677580118463-4.93344301183937i</v>
      </c>
      <c r="P30" s="1" t="str">
        <f t="shared" si="18"/>
        <v>4.14195210175265-5.14644677817789i</v>
      </c>
      <c r="Q30" s="1" t="str">
        <f t="shared" si="19"/>
        <v>2.82694764368415+2.47146085399009i</v>
      </c>
      <c r="R30" s="1" t="str">
        <f t="shared" si="20"/>
        <v>0.647430267448607+1.67629733266198i</v>
      </c>
      <c r="S30" s="1" t="str">
        <f t="shared" si="21"/>
        <v>0.267027415425334+1.12273268773369i</v>
      </c>
      <c r="T30" s="1" t="str">
        <f t="shared" si="22"/>
        <v>0.151060813981202+0.854760295086167i</v>
      </c>
      <c r="U30" s="1" t="str">
        <f t="shared" si="23"/>
        <v>0.102757626074955+0.708489425243961i</v>
      </c>
      <c r="V30" s="1" t="str">
        <f t="shared" si="24"/>
        <v>0.079323815487658+0.623975234366693i</v>
      </c>
      <c r="W30" s="1" t="str">
        <f t="shared" si="25"/>
        <v>0.0675359881118059+0.576439937153209i</v>
      </c>
      <c r="X30" s="1" t="str">
        <f t="shared" si="26"/>
        <v>0.0625087908353533+0.554854028044879i</v>
      </c>
      <c r="Y30" s="1" t="str">
        <f t="shared" si="27"/>
        <v>-0.522169274315649-0.836794763377031i</v>
      </c>
      <c r="Z30" s="1">
        <f t="shared" si="28"/>
        <v>3.7549636127313928</v>
      </c>
      <c r="AA30" s="1">
        <f t="shared" si="29"/>
        <v>1.7969804391529263</v>
      </c>
      <c r="AB30" s="1">
        <f t="shared" si="30"/>
        <v>1.1540504012799655</v>
      </c>
      <c r="AC30" s="1">
        <f t="shared" si="31"/>
        <v>0.86800606655509871</v>
      </c>
      <c r="AD30" s="1">
        <f t="shared" si="32"/>
        <v>0.71590250411566414</v>
      </c>
      <c r="AE30" s="1">
        <f t="shared" si="33"/>
        <v>0.62899710715271928</v>
      </c>
      <c r="AF30" s="1">
        <f t="shared" si="34"/>
        <v>0.58038272789206391</v>
      </c>
      <c r="AG30" s="1">
        <f t="shared" si="35"/>
        <v>0.55836398645446805</v>
      </c>
      <c r="AH30" s="1">
        <f t="shared" si="35"/>
        <v>0.98634995161684513</v>
      </c>
      <c r="AI30" s="1">
        <f t="shared" si="37"/>
        <v>11.492114657075192</v>
      </c>
      <c r="AJ30" s="1">
        <f t="shared" si="38"/>
        <v>5.0908669933293718</v>
      </c>
      <c r="AK30" s="1">
        <f t="shared" si="39"/>
        <v>1.2444955268237097</v>
      </c>
      <c r="AL30" s="1">
        <f t="shared" si="40"/>
        <v>-1.229544789967937</v>
      </c>
      <c r="AM30" s="1">
        <f t="shared" si="41"/>
        <v>-2.9029223696985511</v>
      </c>
      <c r="AN30" s="1">
        <f t="shared" si="42"/>
        <v>-4.0270270386462927</v>
      </c>
      <c r="AO30" s="1">
        <f t="shared" si="43"/>
        <v>-4.7257104116875306</v>
      </c>
      <c r="AP30" s="1">
        <f t="shared" si="44"/>
        <v>-5.0616520150216893</v>
      </c>
      <c r="AQ30" s="1">
        <f t="shared" si="45"/>
        <v>-0.11937944779372821</v>
      </c>
      <c r="AR30" s="1">
        <f t="shared" si="46"/>
        <v>0</v>
      </c>
    </row>
    <row r="31" spans="1:44">
      <c r="A31" s="2">
        <f t="shared" si="47"/>
        <v>19</v>
      </c>
      <c r="B31" s="1">
        <f t="shared" si="48"/>
        <v>0.19</v>
      </c>
      <c r="C31" s="3">
        <f t="shared" si="5"/>
        <v>0.59690260418206065</v>
      </c>
      <c r="D31" s="1" t="str">
        <f t="shared" si="6"/>
        <v>1</v>
      </c>
      <c r="E31" s="1" t="str">
        <f t="shared" si="7"/>
        <v>0.827080574274562+0.562083377852131i</v>
      </c>
      <c r="F31" s="1" t="str">
        <f t="shared" si="8"/>
        <v>0.368124552684679+0.929776485888251i</v>
      </c>
      <c r="G31" s="1" t="str">
        <f t="shared" si="9"/>
        <v>1.65416114854912+1.12416675570426i</v>
      </c>
      <c r="H31" s="1" t="str">
        <f t="shared" si="10"/>
        <v>3.0222857012338+2.05394324159251i</v>
      </c>
      <c r="I31" s="1" t="str">
        <f t="shared" si="11"/>
        <v>0.694138524834969-0.34831124415944i</v>
      </c>
      <c r="J31" s="1" t="str">
        <f t="shared" si="12"/>
        <v>1.44194875183673-1.44868057790573i</v>
      </c>
      <c r="K31" s="1" t="str">
        <f t="shared" si="13"/>
        <v>2.1463705827246-2.48520582554538i</v>
      </c>
      <c r="L31" s="1" t="str">
        <f t="shared" si="14"/>
        <v>2.78033348158196-3.41805390310164i</v>
      </c>
      <c r="M31" s="1" t="str">
        <f t="shared" si="15"/>
        <v>3.31947460973607-4.21137598210127i</v>
      </c>
      <c r="N31" s="1" t="str">
        <f t="shared" si="16"/>
        <v>3.74307507598595-4.83468513994845i</v>
      </c>
      <c r="O31" s="1" t="str">
        <f t="shared" si="17"/>
        <v>4.03485615197138-5.26402795526292i</v>
      </c>
      <c r="P31" s="1" t="str">
        <f t="shared" si="18"/>
        <v>4.18360485457503-5.48290502443037i</v>
      </c>
      <c r="Q31" s="1" t="str">
        <f t="shared" si="19"/>
        <v>2.29209263251763+4.10912919554717i</v>
      </c>
      <c r="R31" s="1" t="str">
        <f t="shared" si="20"/>
        <v>0.330902172245277+1.75686881276756i</v>
      </c>
      <c r="S31" s="1" t="str">
        <f t="shared" si="21"/>
        <v>0.128206768260746+1.10538388293448i</v>
      </c>
      <c r="T31" s="1" t="str">
        <f t="shared" si="22"/>
        <v>0.0712125235251481+0.826286307306636i</v>
      </c>
      <c r="U31" s="1" t="str">
        <f t="shared" si="23"/>
        <v>0.048078340291734+0.679751910901291i</v>
      </c>
      <c r="V31" s="1" t="str">
        <f t="shared" si="24"/>
        <v>0.0369795673482652+0.596495598139927i</v>
      </c>
      <c r="W31" s="1" t="str">
        <f t="shared" si="25"/>
        <v>0.0314269538577763+0.550050738280779i</v>
      </c>
      <c r="X31" s="1" t="str">
        <f t="shared" si="26"/>
        <v>0.0290650543482434+0.529042357261215i</v>
      </c>
      <c r="Y31" s="1" t="str">
        <f t="shared" si="27"/>
        <v>0.384648906794595-0.838949024999508i</v>
      </c>
      <c r="Z31" s="1">
        <f t="shared" si="28"/>
        <v>4.7051707069711863</v>
      </c>
      <c r="AA31" s="1">
        <f t="shared" si="29"/>
        <v>1.787759567971023</v>
      </c>
      <c r="AB31" s="1">
        <f t="shared" si="30"/>
        <v>1.112794007927421</v>
      </c>
      <c r="AC31" s="1">
        <f t="shared" si="31"/>
        <v>0.82934931431168157</v>
      </c>
      <c r="AD31" s="1">
        <f t="shared" si="32"/>
        <v>0.6814500621316022</v>
      </c>
      <c r="AE31" s="1">
        <f t="shared" si="33"/>
        <v>0.59764076751973183</v>
      </c>
      <c r="AF31" s="1">
        <f t="shared" si="34"/>
        <v>0.55094779073157996</v>
      </c>
      <c r="AG31" s="1">
        <f t="shared" si="35"/>
        <v>0.52984015812390939</v>
      </c>
      <c r="AH31" s="1">
        <f t="shared" si="35"/>
        <v>0.92292483336721531</v>
      </c>
      <c r="AI31" s="1">
        <f t="shared" si="37"/>
        <v>13.451507691294076</v>
      </c>
      <c r="AJ31" s="1">
        <f t="shared" si="38"/>
        <v>5.0461822206896789</v>
      </c>
      <c r="AK31" s="1">
        <f t="shared" si="39"/>
        <v>0.92829556881239172</v>
      </c>
      <c r="AL31" s="1">
        <f t="shared" si="40"/>
        <v>-1.6252502014169157</v>
      </c>
      <c r="AM31" s="1">
        <f t="shared" si="41"/>
        <v>-3.3313192906528237</v>
      </c>
      <c r="AN31" s="1">
        <f t="shared" si="42"/>
        <v>-4.4711957036062397</v>
      </c>
      <c r="AO31" s="1">
        <f t="shared" si="43"/>
        <v>-5.1777910818201436</v>
      </c>
      <c r="AP31" s="1">
        <f t="shared" si="44"/>
        <v>-5.5171025670320972</v>
      </c>
      <c r="AQ31" s="1">
        <f t="shared" si="45"/>
        <v>-0.69667336373207278</v>
      </c>
      <c r="AR31" s="1">
        <f t="shared" si="46"/>
        <v>0</v>
      </c>
    </row>
    <row r="32" spans="1:44">
      <c r="A32" s="2">
        <f t="shared" si="47"/>
        <v>20</v>
      </c>
      <c r="B32" s="1">
        <f t="shared" si="48"/>
        <v>0.2</v>
      </c>
      <c r="C32" s="3">
        <f t="shared" si="5"/>
        <v>0.62831853071795862</v>
      </c>
      <c r="D32" s="1" t="str">
        <f t="shared" si="6"/>
        <v>1</v>
      </c>
      <c r="E32" s="1" t="str">
        <f t="shared" si="7"/>
        <v>0.809016994374947+0.587785252292473i</v>
      </c>
      <c r="F32" s="1" t="str">
        <f t="shared" si="8"/>
        <v>0.309016994374945+0.951056516295154i</v>
      </c>
      <c r="G32" s="1" t="str">
        <f t="shared" si="9"/>
        <v>1.61803398874989+1.17557050458495i</v>
      </c>
      <c r="H32" s="1" t="str">
        <f t="shared" si="10"/>
        <v>2.92705098312484+2.1266270208801i</v>
      </c>
      <c r="I32" s="1" t="str">
        <f t="shared" si="11"/>
        <v>0.41689179826848-0.573802333929441i</v>
      </c>
      <c r="J32" s="1" t="str">
        <f t="shared" si="12"/>
        <v>1.23465447679359-1.6993560998875i</v>
      </c>
      <c r="K32" s="1" t="str">
        <f t="shared" si="13"/>
        <v>2.0049700761777-2.75960456393675i</v>
      </c>
      <c r="L32" s="1" t="str">
        <f t="shared" si="14"/>
        <v>2.69823579993454-3.71380297219799i</v>
      </c>
      <c r="M32" s="1" t="str">
        <f t="shared" si="15"/>
        <v>3.28780983508787-4.52528201496235i</v>
      </c>
      <c r="N32" s="1" t="str">
        <f t="shared" si="16"/>
        <v>3.75103518210385-5.16285700769911i</v>
      </c>
      <c r="O32" s="1" t="str">
        <f t="shared" si="17"/>
        <v>4.0701103506763-5.60202630099355i</v>
      </c>
      <c r="P32" s="1" t="str">
        <f t="shared" si="18"/>
        <v>4.23277346101647-5.82591286519336i</v>
      </c>
      <c r="Q32" s="1" t="str">
        <f t="shared" si="19"/>
        <v>4.25502862400652E-14+5.10114861868923i</v>
      </c>
      <c r="R32" s="1" t="str">
        <f t="shared" si="20"/>
        <v>-3.76290969871374E-15+1.72244709823834i</v>
      </c>
      <c r="S32" s="1" t="str">
        <f t="shared" si="21"/>
        <v>-1.00060406080218E-14+1.06067768599036i</v>
      </c>
      <c r="T32" s="1" t="str">
        <f t="shared" si="22"/>
        <v>-1.80009110909688E-15+0.788154623451251i</v>
      </c>
      <c r="U32" s="1" t="str">
        <f t="shared" si="23"/>
        <v>-6.74418010667314E-15+0.646821783359996i</v>
      </c>
      <c r="V32" s="1" t="str">
        <f t="shared" si="24"/>
        <v>-4.05347883670493E-15+0.566944034816361i</v>
      </c>
      <c r="W32" s="1" t="str">
        <f t="shared" si="25"/>
        <v>-4.72151919006838E-15+0.522498614939693i</v>
      </c>
      <c r="X32" s="1" t="str">
        <f t="shared" si="26"/>
        <v>-4.0910555620561E-15+0.502419286188158i</v>
      </c>
      <c r="Y32" s="1" t="str">
        <f t="shared" si="27"/>
        <v>0.707106781186588+2.85079677648447E-14i</v>
      </c>
      <c r="Z32" s="1">
        <f t="shared" si="28"/>
        <v>5.1011486186892299</v>
      </c>
      <c r="AA32" s="1">
        <f t="shared" si="29"/>
        <v>1.72244709823834</v>
      </c>
      <c r="AB32" s="1">
        <f t="shared" si="30"/>
        <v>1.0606776859903599</v>
      </c>
      <c r="AC32" s="1">
        <f t="shared" si="31"/>
        <v>0.78815462345125098</v>
      </c>
      <c r="AD32" s="1">
        <f t="shared" si="32"/>
        <v>0.64682178335999596</v>
      </c>
      <c r="AE32" s="1">
        <f t="shared" si="33"/>
        <v>0.56694403481636102</v>
      </c>
      <c r="AF32" s="1">
        <f t="shared" si="34"/>
        <v>0.52249861493969296</v>
      </c>
      <c r="AG32" s="1">
        <f t="shared" si="35"/>
        <v>0.50241928618815801</v>
      </c>
      <c r="AH32" s="1">
        <f t="shared" si="35"/>
        <v>0.70710678118658798</v>
      </c>
      <c r="AI32" s="1">
        <f t="shared" si="37"/>
        <v>14.153359532126986</v>
      </c>
      <c r="AJ32" s="1">
        <f t="shared" si="38"/>
        <v>4.7229178447313283</v>
      </c>
      <c r="AK32" s="1">
        <f t="shared" si="39"/>
        <v>0.51166864952916913</v>
      </c>
      <c r="AL32" s="1">
        <f t="shared" si="40"/>
        <v>-2.0677714490888404</v>
      </c>
      <c r="AM32" s="1">
        <f t="shared" si="41"/>
        <v>-3.7843072510783315</v>
      </c>
      <c r="AN32" s="1">
        <f t="shared" si="42"/>
        <v>-4.9291961967461368</v>
      </c>
      <c r="AO32" s="1">
        <f t="shared" si="43"/>
        <v>-5.6382971292126447</v>
      </c>
      <c r="AP32" s="1">
        <f t="shared" si="44"/>
        <v>-5.9786739569008498</v>
      </c>
      <c r="AQ32" s="1">
        <f t="shared" si="45"/>
        <v>-3.0102999566393152</v>
      </c>
      <c r="AR32" s="1">
        <f t="shared" si="46"/>
        <v>-1000</v>
      </c>
    </row>
    <row r="33" spans="1:44">
      <c r="A33" s="2">
        <f t="shared" si="47"/>
        <v>21</v>
      </c>
      <c r="B33" s="1">
        <f t="shared" si="48"/>
        <v>0.21</v>
      </c>
      <c r="C33" s="3">
        <f t="shared" si="5"/>
        <v>0.65973445725385649</v>
      </c>
      <c r="D33" s="1" t="str">
        <f t="shared" si="6"/>
        <v>1</v>
      </c>
      <c r="E33" s="1" t="str">
        <f t="shared" si="7"/>
        <v>0.790155012375691+0.612907053652976i</v>
      </c>
      <c r="F33" s="1" t="str">
        <f t="shared" si="8"/>
        <v>0.248689887164858+0.96858316112863i</v>
      </c>
      <c r="G33" s="1" t="str">
        <f t="shared" si="9"/>
        <v>1.58031002475138+1.22581410730595i</v>
      </c>
      <c r="H33" s="1" t="str">
        <f t="shared" si="10"/>
        <v>2.82899991191624+2.19439726843458i</v>
      </c>
      <c r="I33" s="1" t="str">
        <f t="shared" si="11"/>
        <v>0.141137924324529-0.82650593605681i</v>
      </c>
      <c r="J33" s="1" t="str">
        <f t="shared" si="12"/>
        <v>1.03029636277165-1.97280208772899i</v>
      </c>
      <c r="K33" s="1" t="str">
        <f t="shared" si="13"/>
        <v>1.86786529743513-3.0525894518817i</v>
      </c>
      <c r="L33" s="1" t="str">
        <f t="shared" si="14"/>
        <v>2.62165742387003-4.02437240566228i</v>
      </c>
      <c r="M33" s="1" t="str">
        <f t="shared" si="15"/>
        <v>3.26270493338878-4.8508058751391i</v>
      </c>
      <c r="N33" s="1" t="str">
        <f t="shared" si="16"/>
        <v>3.76637272970434-5.5001304855494i</v>
      </c>
      <c r="O33" s="1" t="str">
        <f t="shared" si="17"/>
        <v>4.11330514186433-5.94739305626055i</v>
      </c>
      <c r="P33" s="1" t="str">
        <f t="shared" si="18"/>
        <v>4.29016975183146-6.17540553750786i</v>
      </c>
      <c r="Q33" s="1" t="str">
        <f t="shared" si="19"/>
        <v>-2.0118618230618+3.76639752704326i</v>
      </c>
      <c r="R33" s="1" t="str">
        <f t="shared" si="20"/>
        <v>-0.285538506821819+1.58312342446945i</v>
      </c>
      <c r="S33" s="1" t="str">
        <f t="shared" si="21"/>
        <v>-0.11043792853981+0.994330595057695i</v>
      </c>
      <c r="T33" s="1" t="str">
        <f t="shared" si="22"/>
        <v>-0.0613127566707022+0.742908621332699i</v>
      </c>
      <c r="U33" s="1" t="str">
        <f t="shared" si="23"/>
        <v>-0.0413863926901775+0.611038985235964i</v>
      </c>
      <c r="V33" s="1" t="str">
        <f t="shared" si="24"/>
        <v>-0.0318294040562986+0.536147518518747i</v>
      </c>
      <c r="W33" s="1" t="str">
        <f t="shared" si="25"/>
        <v>-0.0270488151669098+0.49437794250517i</v>
      </c>
      <c r="X33" s="1" t="str">
        <f t="shared" si="26"/>
        <v>-0.0250154478821545+0.475486251374797i</v>
      </c>
      <c r="Y33" s="1" t="str">
        <f t="shared" si="27"/>
        <v>0.181550721839335+0.35333220598224i</v>
      </c>
      <c r="Z33" s="1">
        <f t="shared" si="28"/>
        <v>4.2700513260160164</v>
      </c>
      <c r="AA33" s="1">
        <f t="shared" si="29"/>
        <v>1.6086677767587418</v>
      </c>
      <c r="AB33" s="1">
        <f t="shared" si="30"/>
        <v>1.0004448352247886</v>
      </c>
      <c r="AC33" s="1">
        <f t="shared" si="31"/>
        <v>0.74543441950383005</v>
      </c>
      <c r="AD33" s="1">
        <f t="shared" si="32"/>
        <v>0.61243895612387544</v>
      </c>
      <c r="AE33" s="1">
        <f t="shared" si="33"/>
        <v>0.53709149367346087</v>
      </c>
      <c r="AF33" s="1">
        <f t="shared" si="34"/>
        <v>0.49511734814847558</v>
      </c>
      <c r="AG33" s="1">
        <f t="shared" si="35"/>
        <v>0.47614383108384528</v>
      </c>
      <c r="AH33" s="1">
        <f t="shared" si="35"/>
        <v>0.39724590921073022</v>
      </c>
      <c r="AI33" s="1">
        <f t="shared" si="37"/>
        <v>12.608661905519527</v>
      </c>
      <c r="AJ33" s="1">
        <f t="shared" si="38"/>
        <v>4.1293272509290162</v>
      </c>
      <c r="AK33" s="1">
        <f t="shared" si="39"/>
        <v>3.862930549532594E-3</v>
      </c>
      <c r="AL33" s="1">
        <f t="shared" si="40"/>
        <v>-2.5518111622722204</v>
      </c>
      <c r="AM33" s="1">
        <f t="shared" si="41"/>
        <v>-4.258743848321096</v>
      </c>
      <c r="AN33" s="1">
        <f t="shared" si="42"/>
        <v>-5.3990345164420201</v>
      </c>
      <c r="AO33" s="1">
        <f t="shared" si="43"/>
        <v>-6.1058371278579306</v>
      </c>
      <c r="AP33" s="1">
        <f t="shared" si="44"/>
        <v>-6.4452367602737572</v>
      </c>
      <c r="AQ33" s="1">
        <f t="shared" si="45"/>
        <v>-8.0188113281689439</v>
      </c>
      <c r="AR33" s="1">
        <f t="shared" si="46"/>
        <v>-1000</v>
      </c>
    </row>
    <row r="34" spans="1:44">
      <c r="A34" s="2">
        <f t="shared" si="47"/>
        <v>22</v>
      </c>
      <c r="B34" s="1">
        <f t="shared" si="48"/>
        <v>0.22</v>
      </c>
      <c r="C34" s="3">
        <f t="shared" si="5"/>
        <v>0.69115038378975446</v>
      </c>
      <c r="D34" s="1" t="str">
        <f t="shared" si="6"/>
        <v>1</v>
      </c>
      <c r="E34" s="1" t="str">
        <f t="shared" si="7"/>
        <v>0.77051324277579+0.637423989748689i</v>
      </c>
      <c r="F34" s="1" t="str">
        <f t="shared" si="8"/>
        <v>0.187381314585724+0.982287250728689i</v>
      </c>
      <c r="G34" s="1" t="str">
        <f t="shared" si="9"/>
        <v>1.54102648555158+1.27484797949738i</v>
      </c>
      <c r="H34" s="1" t="str">
        <f t="shared" si="10"/>
        <v>2.7284078001373+2.25713523022607i</v>
      </c>
      <c r="I34" s="1" t="str">
        <f t="shared" si="11"/>
        <v>-0.13108890630979-1.10668458686854i</v>
      </c>
      <c r="J34" s="1" t="str">
        <f t="shared" si="12"/>
        <v>0.83062683401122-2.2691992170371i</v>
      </c>
      <c r="K34" s="1" t="str">
        <f t="shared" si="13"/>
        <v>1.736543252548-3.36426405387488i</v>
      </c>
      <c r="L34" s="1" t="str">
        <f t="shared" si="14"/>
        <v>2.55184648938007-4.34979636982164i</v>
      </c>
      <c r="M34" s="1" t="str">
        <f t="shared" si="15"/>
        <v>3.24520489834313-5.18792271066843i</v>
      </c>
      <c r="N34" s="1" t="str">
        <f t="shared" si="16"/>
        <v>3.78997310462077-5.84643435116319i</v>
      </c>
      <c r="O34" s="1" t="str">
        <f t="shared" si="17"/>
        <v>4.16521597155515-6.30002505825928i</v>
      </c>
      <c r="P34" s="1" t="str">
        <f t="shared" si="18"/>
        <v>4.3565131262087-6.53126359545959i</v>
      </c>
      <c r="Q34" s="1" t="str">
        <f t="shared" si="19"/>
        <v>-2.29931565590602+2.19303047529648i</v>
      </c>
      <c r="R34" s="1" t="str">
        <f t="shared" si="20"/>
        <v>-0.489039220833877+1.3813758070738i</v>
      </c>
      <c r="S34" s="1" t="str">
        <f t="shared" si="21"/>
        <v>-0.199220708308777+0.913829333157652i</v>
      </c>
      <c r="T34" s="1" t="str">
        <f t="shared" si="22"/>
        <v>-0.112280901933085+0.69312013005411i</v>
      </c>
      <c r="U34" s="1" t="str">
        <f t="shared" si="23"/>
        <v>-0.0762593769110398+0.573617856240225i</v>
      </c>
      <c r="V34" s="1" t="str">
        <f t="shared" si="24"/>
        <v>-0.0588241622260444+0.504811927339724i</v>
      </c>
      <c r="W34" s="1" t="str">
        <f t="shared" si="25"/>
        <v>-0.050063706435735+0.466178137804131i</v>
      </c>
      <c r="X34" s="1" t="str">
        <f t="shared" si="26"/>
        <v>-0.0463296201475153+0.448648773030576i</v>
      </c>
      <c r="Y34" s="1" t="str">
        <f t="shared" si="27"/>
        <v>-0.0761209653671069+0.174274446681691i</v>
      </c>
      <c r="Z34" s="1">
        <f t="shared" si="28"/>
        <v>3.1774573405592146</v>
      </c>
      <c r="AA34" s="1">
        <f t="shared" si="29"/>
        <v>1.4653868021388066</v>
      </c>
      <c r="AB34" s="1">
        <f t="shared" si="30"/>
        <v>0.93529297054901994</v>
      </c>
      <c r="AC34" s="1">
        <f t="shared" si="31"/>
        <v>0.70215562066050108</v>
      </c>
      <c r="AD34" s="1">
        <f t="shared" si="32"/>
        <v>0.5786647885991435</v>
      </c>
      <c r="AE34" s="1">
        <f t="shared" si="33"/>
        <v>0.50822766950063114</v>
      </c>
      <c r="AF34" s="1">
        <f t="shared" si="34"/>
        <v>0.46885864700206897</v>
      </c>
      <c r="AG34" s="1">
        <f t="shared" si="35"/>
        <v>0.45103453886022338</v>
      </c>
      <c r="AH34" s="1">
        <f t="shared" si="35"/>
        <v>0.19017356318539613</v>
      </c>
      <c r="AI34" s="1">
        <f t="shared" si="37"/>
        <v>10.041594571560408</v>
      </c>
      <c r="AJ34" s="1">
        <f t="shared" si="38"/>
        <v>3.3190455158066925</v>
      </c>
      <c r="AK34" s="1">
        <f t="shared" si="39"/>
        <v>-0.58104659403332659</v>
      </c>
      <c r="AL34" s="1">
        <f t="shared" si="40"/>
        <v>-3.0713324666908699</v>
      </c>
      <c r="AM34" s="1">
        <f t="shared" si="41"/>
        <v>-4.7514588677572505</v>
      </c>
      <c r="AN34" s="1">
        <f t="shared" si="42"/>
        <v>-5.8788338858971079</v>
      </c>
      <c r="AO34" s="1">
        <f t="shared" si="43"/>
        <v>-6.5791614007056545</v>
      </c>
      <c r="AP34" s="1">
        <f t="shared" si="44"/>
        <v>-6.9158039978260275</v>
      </c>
      <c r="AQ34" s="1">
        <f t="shared" si="45"/>
        <v>-14.416997125543125</v>
      </c>
      <c r="AR34" s="1">
        <f t="shared" si="46"/>
        <v>-1000</v>
      </c>
    </row>
    <row r="35" spans="1:44">
      <c r="A35" s="2">
        <f t="shared" si="47"/>
        <v>23</v>
      </c>
      <c r="B35" s="1">
        <f t="shared" si="48"/>
        <v>0.23</v>
      </c>
      <c r="C35" s="3">
        <f t="shared" si="5"/>
        <v>0.72256631032565244</v>
      </c>
      <c r="D35" s="1" t="str">
        <f t="shared" si="6"/>
        <v>1</v>
      </c>
      <c r="E35" s="1" t="str">
        <f t="shared" si="7"/>
        <v>0.75011106963046+0.661311865323651i</v>
      </c>
      <c r="F35" s="1" t="str">
        <f t="shared" si="8"/>
        <v>0.125333233564309+0.992114701314477i</v>
      </c>
      <c r="G35" s="1" t="str">
        <f t="shared" si="9"/>
        <v>1.50022213926092+1.3226237306473i</v>
      </c>
      <c r="H35" s="1" t="str">
        <f t="shared" si="10"/>
        <v>2.62555537282523+2.31473843196178i</v>
      </c>
      <c r="I35" s="1" t="str">
        <f t="shared" si="11"/>
        <v>-0.397729316734741-1.41446205762744i</v>
      </c>
      <c r="J35" s="1" t="str">
        <f t="shared" si="12"/>
        <v>0.637418916889799-2.58860725214951i</v>
      </c>
      <c r="K35" s="1" t="str">
        <f t="shared" si="13"/>
        <v>1.61250723159994-3.69462784104889i</v>
      </c>
      <c r="L35" s="1" t="str">
        <f t="shared" si="14"/>
        <v>2.49006353029728-4.69002007335767i</v>
      </c>
      <c r="M35" s="1" t="str">
        <f t="shared" si="15"/>
        <v>3.23636381656198-5.53653158381062i</v>
      </c>
      <c r="N35" s="1" t="str">
        <f t="shared" si="16"/>
        <v>3.82272818892307-6.20163140979015i</v>
      </c>
      <c r="O35" s="1" t="str">
        <f t="shared" si="17"/>
        <v>4.22662299338752-6.65976013797615i</v>
      </c>
      <c r="P35" s="1" t="str">
        <f t="shared" si="18"/>
        <v>4.43252677912666-6.89331213826598i</v>
      </c>
      <c r="Q35" s="1" t="str">
        <f t="shared" si="19"/>
        <v>-2.00027189235919+1.29377001661186i</v>
      </c>
      <c r="R35" s="1" t="str">
        <f t="shared" si="20"/>
        <v>-0.607605790478299+1.16389027156827i</v>
      </c>
      <c r="S35" s="1" t="str">
        <f t="shared" si="21"/>
        <v>-0.265738416212701+0.826621955464691i</v>
      </c>
      <c r="T35" s="1" t="str">
        <f t="shared" si="22"/>
        <v>-0.153151585614068+0.641129995978316i</v>
      </c>
      <c r="U35" s="1" t="str">
        <f t="shared" si="23"/>
        <v>-0.105000257566523+0.535601461357914i</v>
      </c>
      <c r="V35" s="1" t="str">
        <f t="shared" si="24"/>
        <v>-0.081365868412137+0.47351975271937i</v>
      </c>
      <c r="W35" s="1" t="str">
        <f t="shared" si="25"/>
        <v>-0.0694084830276744+0.438291890796713i</v>
      </c>
      <c r="X35" s="1" t="str">
        <f t="shared" si="26"/>
        <v>-0.0642949018055054+0.422227252800945i</v>
      </c>
      <c r="Y35" s="1" t="str">
        <f t="shared" si="27"/>
        <v>-0.0802533694200009+0.0384046294557212i</v>
      </c>
      <c r="Z35" s="1">
        <f t="shared" si="28"/>
        <v>2.3822108427353919</v>
      </c>
      <c r="AA35" s="1">
        <f t="shared" si="29"/>
        <v>1.3129453000312008</v>
      </c>
      <c r="AB35" s="1">
        <f t="shared" si="30"/>
        <v>0.86828610671109108</v>
      </c>
      <c r="AC35" s="1">
        <f t="shared" si="31"/>
        <v>0.65916847612674767</v>
      </c>
      <c r="AD35" s="1">
        <f t="shared" si="32"/>
        <v>0.54579664665310024</v>
      </c>
      <c r="AE35" s="1">
        <f t="shared" si="33"/>
        <v>0.4804595308221854</v>
      </c>
      <c r="AF35" s="1">
        <f t="shared" si="34"/>
        <v>0.44375366934185539</v>
      </c>
      <c r="AG35" s="1">
        <f t="shared" si="35"/>
        <v>0.4270944712894475</v>
      </c>
      <c r="AH35" s="1">
        <f t="shared" si="35"/>
        <v>8.8969201788564933E-2</v>
      </c>
      <c r="AI35" s="1">
        <f t="shared" si="37"/>
        <v>7.5396039404515935</v>
      </c>
      <c r="AJ35" s="1">
        <f t="shared" si="38"/>
        <v>2.3649326575175027</v>
      </c>
      <c r="AK35" s="1">
        <f t="shared" si="39"/>
        <v>-1.2267429597832256</v>
      </c>
      <c r="AL35" s="1">
        <f t="shared" si="40"/>
        <v>-3.6200714076376563</v>
      </c>
      <c r="AM35" s="1">
        <f t="shared" si="41"/>
        <v>-5.2593827388236658</v>
      </c>
      <c r="AN35" s="1">
        <f t="shared" si="42"/>
        <v>-6.3668637428758954</v>
      </c>
      <c r="AO35" s="1">
        <f t="shared" si="43"/>
        <v>-7.0571608559389523</v>
      </c>
      <c r="AP35" s="1">
        <f t="shared" si="44"/>
        <v>-7.3895210090203385</v>
      </c>
      <c r="AQ35" s="1">
        <f t="shared" si="45"/>
        <v>-21.01520611611064</v>
      </c>
      <c r="AR35" s="1">
        <f t="shared" si="46"/>
        <v>-1000</v>
      </c>
    </row>
    <row r="36" spans="1:44">
      <c r="A36" s="2">
        <f t="shared" si="47"/>
        <v>24</v>
      </c>
      <c r="B36" s="1">
        <f t="shared" si="48"/>
        <v>0.24</v>
      </c>
      <c r="C36" s="3">
        <f t="shared" si="5"/>
        <v>0.7539822368615503</v>
      </c>
      <c r="D36" s="1" t="str">
        <f t="shared" si="6"/>
        <v>1</v>
      </c>
      <c r="E36" s="1" t="str">
        <f t="shared" si="7"/>
        <v>0.728968627421412+0.684547105928688i</v>
      </c>
      <c r="F36" s="1" t="str">
        <f t="shared" si="8"/>
        <v>0.0627905195293142+0.998026728428272i</v>
      </c>
      <c r="G36" s="1" t="str">
        <f t="shared" si="9"/>
        <v>1.45793725484282+1.36909421185738i</v>
      </c>
      <c r="H36" s="1" t="str">
        <f t="shared" si="10"/>
        <v>2.52072777437213+2.36712094028565i</v>
      </c>
      <c r="I36" s="1" t="str">
        <f t="shared" si="11"/>
        <v>-0.656707843356324-1.74982165268649i</v>
      </c>
      <c r="J36" s="1" t="str">
        <f t="shared" si="12"/>
        <v>0.452458270498454-2.93096359689521i</v>
      </c>
      <c r="K36" s="1" t="str">
        <f t="shared" si="13"/>
        <v>1.49726990380946-4.04357497988456i</v>
      </c>
      <c r="L36" s="1" t="str">
        <f t="shared" si="14"/>
        <v>2.43757553144574-5.04489877016589i</v>
      </c>
      <c r="M36" s="1" t="str">
        <f t="shared" si="15"/>
        <v>3.23723973546657-5.89645465602756i</v>
      </c>
      <c r="N36" s="1" t="str">
        <f t="shared" si="16"/>
        <v>3.86553186896843-6.56551782233393i</v>
      </c>
      <c r="O36" s="1" t="str">
        <f t="shared" si="17"/>
        <v>4.29830701761102-7.0263765468188i</v>
      </c>
      <c r="P36" s="1" t="str">
        <f t="shared" si="18"/>
        <v>4.51893387513518-7.26132028715277i</v>
      </c>
      <c r="Q36" s="1" t="str">
        <f t="shared" si="19"/>
        <v>-1.65965850316271+0.817693057949898i</v>
      </c>
      <c r="R36" s="1" t="str">
        <f t="shared" si="20"/>
        <v>-0.659152448035343+0.961788387270034i</v>
      </c>
      <c r="S36" s="1" t="str">
        <f t="shared" si="21"/>
        <v>-0.311818131961728+0.738852053858985i</v>
      </c>
      <c r="T36" s="1" t="str">
        <f t="shared" si="22"/>
        <v>-0.184673722179208+0.588888708416935i</v>
      </c>
      <c r="U36" s="1" t="str">
        <f t="shared" si="23"/>
        <v>-0.12812575508763+0.497841793267704i</v>
      </c>
      <c r="V36" s="1" t="str">
        <f t="shared" si="24"/>
        <v>-0.0998722631580307+0.442735404745606i</v>
      </c>
      <c r="W36" s="1" t="str">
        <f t="shared" si="25"/>
        <v>-0.0854504545755543+0.41102551844305i</v>
      </c>
      <c r="X36" s="1" t="str">
        <f t="shared" si="26"/>
        <v>-0.079256548047792+0.396468239979043i</v>
      </c>
      <c r="Y36" s="1" t="str">
        <f t="shared" si="27"/>
        <v>-0.0417987879520495-0.00638240432106196i</v>
      </c>
      <c r="Z36" s="1">
        <f t="shared" si="28"/>
        <v>1.8501589888816967</v>
      </c>
      <c r="AA36" s="1">
        <f t="shared" si="29"/>
        <v>1.1659840700620563</v>
      </c>
      <c r="AB36" s="1">
        <f t="shared" si="30"/>
        <v>0.80195567515402133</v>
      </c>
      <c r="AC36" s="1">
        <f t="shared" si="31"/>
        <v>0.61716634270226467</v>
      </c>
      <c r="AD36" s="1">
        <f t="shared" si="32"/>
        <v>0.51406484050242018</v>
      </c>
      <c r="AE36" s="1">
        <f t="shared" si="33"/>
        <v>0.45386022910535195</v>
      </c>
      <c r="AF36" s="1">
        <f t="shared" si="34"/>
        <v>0.41981395522129433</v>
      </c>
      <c r="AG36" s="1">
        <f t="shared" si="35"/>
        <v>0.40431258417285509</v>
      </c>
      <c r="AH36" s="1">
        <f t="shared" si="35"/>
        <v>4.2283256250883861E-2</v>
      </c>
      <c r="AI36" s="1">
        <f t="shared" si="37"/>
        <v>5.3441810007865973</v>
      </c>
      <c r="AJ36" s="1">
        <f t="shared" si="38"/>
        <v>1.3338523406827978</v>
      </c>
      <c r="AK36" s="1">
        <f t="shared" si="39"/>
        <v>-1.9169926983564747</v>
      </c>
      <c r="AL36" s="1">
        <f t="shared" si="40"/>
        <v>-4.1919553261003548</v>
      </c>
      <c r="AM36" s="1">
        <f t="shared" si="41"/>
        <v>-5.7796419743206844</v>
      </c>
      <c r="AN36" s="1">
        <f t="shared" si="42"/>
        <v>-6.861557439517644</v>
      </c>
      <c r="AO36" s="1">
        <f t="shared" si="43"/>
        <v>-7.5388625787756567</v>
      </c>
      <c r="AP36" s="1">
        <f t="shared" si="44"/>
        <v>-7.8656548220142692</v>
      </c>
      <c r="AQ36" s="1">
        <f t="shared" si="45"/>
        <v>-27.476631497615699</v>
      </c>
      <c r="AR36" s="1">
        <f t="shared" si="46"/>
        <v>-1000</v>
      </c>
    </row>
    <row r="37" spans="1:44">
      <c r="A37" s="2">
        <f t="shared" si="47"/>
        <v>25</v>
      </c>
      <c r="B37" s="1">
        <f t="shared" si="48"/>
        <v>0.25</v>
      </c>
      <c r="C37" s="3">
        <f t="shared" si="5"/>
        <v>0.78539816339744828</v>
      </c>
      <c r="D37" s="1" t="str">
        <f t="shared" si="6"/>
        <v>1</v>
      </c>
      <c r="E37" s="1" t="str">
        <f t="shared" si="7"/>
        <v>0.707106781186548+0.707106781186547i</v>
      </c>
      <c r="F37" s="1" t="str">
        <f t="shared" si="8"/>
        <v>-3.49145625605507E-15+i</v>
      </c>
      <c r="G37" s="1" t="str">
        <f t="shared" si="9"/>
        <v>1.4142135623731+1.41421356237309i</v>
      </c>
      <c r="H37" s="1" t="str">
        <f t="shared" si="10"/>
        <v>2.4142135623731+2.41421356237309i</v>
      </c>
      <c r="I37" s="1" t="str">
        <f t="shared" si="11"/>
        <v>-0.905942136523035-2.11260509313609i</v>
      </c>
      <c r="J37" s="1" t="str">
        <f t="shared" si="12"/>
        <v>0.277535129730969-3.2960823593901i</v>
      </c>
      <c r="K37" s="1" t="str">
        <f t="shared" si="13"/>
        <v>1.39234633798537-4.41089356764454i</v>
      </c>
      <c r="L37" s="1" t="str">
        <f t="shared" si="14"/>
        <v>2.39564991870038-5.41419714835951i</v>
      </c>
      <c r="M37" s="1" t="str">
        <f t="shared" si="15"/>
        <v>3.24888947792808-6.26743670758727i</v>
      </c>
      <c r="N37" s="1" t="str">
        <f t="shared" si="16"/>
        <v>3.91927549790978-6.93782272756895i</v>
      </c>
      <c r="O37" s="1" t="str">
        <f t="shared" si="17"/>
        <v>4.38104541985428-7.39959264951348i</v>
      </c>
      <c r="P37" s="1" t="str">
        <f t="shared" si="18"/>
        <v>4.61645368462489-7.63500091428407i</v>
      </c>
      <c r="Q37" s="1" t="str">
        <f t="shared" si="19"/>
        <v>-1.37919192751655+0.551331379758442i</v>
      </c>
      <c r="R37" s="1" t="str">
        <f t="shared" si="20"/>
        <v>-0.66605380327254+0.788532144431329i</v>
      </c>
      <c r="S37" s="1" t="str">
        <f t="shared" si="21"/>
        <v>-0.340619320832163+0.654849994016813i</v>
      </c>
      <c r="T37" s="1" t="str">
        <f t="shared" si="22"/>
        <v>-0.207899078935404+0.537894519560485i</v>
      </c>
      <c r="U37" s="1" t="str">
        <f t="shared" si="23"/>
        <v>-0.146227846827032+0.46100053500529i</v>
      </c>
      <c r="V37" s="1" t="str">
        <f t="shared" si="24"/>
        <v>-0.114773138439202+0.412815550950182i</v>
      </c>
      <c r="W37" s="1" t="str">
        <f t="shared" si="25"/>
        <v>-0.0985484927766796+0.384610223844286i</v>
      </c>
      <c r="X37" s="1" t="str">
        <f t="shared" si="26"/>
        <v>-0.0915448567030632+0.371555443837746i</v>
      </c>
      <c r="Y37" s="1" t="str">
        <f t="shared" si="27"/>
        <v>-0.0161110664926988-0.0127510152213688i</v>
      </c>
      <c r="Z37" s="1">
        <f t="shared" si="28"/>
        <v>1.4853069255992728</v>
      </c>
      <c r="AA37" s="1">
        <f t="shared" si="29"/>
        <v>1.0321872948526762</v>
      </c>
      <c r="AB37" s="1">
        <f t="shared" si="30"/>
        <v>0.73813957784959883</v>
      </c>
      <c r="AC37" s="1">
        <f t="shared" si="31"/>
        <v>0.57667368692822651</v>
      </c>
      <c r="AD37" s="1">
        <f t="shared" si="32"/>
        <v>0.48363630598088225</v>
      </c>
      <c r="AE37" s="1">
        <f t="shared" si="33"/>
        <v>0.42847351424969848</v>
      </c>
      <c r="AF37" s="1">
        <f t="shared" si="34"/>
        <v>0.39703504847066973</v>
      </c>
      <c r="AG37" s="1">
        <f t="shared" si="35"/>
        <v>0.38266683764633802</v>
      </c>
      <c r="AH37" s="1">
        <f t="shared" si="35"/>
        <v>2.0546407294408937E-2</v>
      </c>
      <c r="AI37" s="1">
        <f t="shared" si="37"/>
        <v>3.4363241211580666</v>
      </c>
      <c r="AJ37" s="1">
        <f t="shared" si="38"/>
        <v>0.27517018110893843</v>
      </c>
      <c r="AK37" s="1">
        <f t="shared" si="39"/>
        <v>-2.6372301576239296</v>
      </c>
      <c r="AL37" s="1">
        <f t="shared" si="40"/>
        <v>-4.7813972916220031</v>
      </c>
      <c r="AM37" s="1">
        <f t="shared" si="41"/>
        <v>-6.3096220927298834</v>
      </c>
      <c r="AN37" s="1">
        <f t="shared" si="42"/>
        <v>-7.3615203695979332</v>
      </c>
      <c r="AO37" s="1">
        <f t="shared" si="43"/>
        <v>-8.0234230795712147</v>
      </c>
      <c r="AP37" s="1">
        <f t="shared" si="44"/>
        <v>-8.3435834522040917</v>
      </c>
      <c r="AQ37" s="1">
        <f t="shared" si="45"/>
        <v>-33.745282141082043</v>
      </c>
      <c r="AR37" s="1">
        <f t="shared" si="46"/>
        <v>-1000</v>
      </c>
    </row>
    <row r="38" spans="1:44">
      <c r="A38" s="2">
        <f t="shared" si="47"/>
        <v>26</v>
      </c>
      <c r="B38" s="1">
        <f t="shared" si="48"/>
        <v>0.26</v>
      </c>
      <c r="C38" s="3">
        <f t="shared" si="5"/>
        <v>0.81681408993334625</v>
      </c>
      <c r="D38" s="1" t="str">
        <f t="shared" si="6"/>
        <v>1</v>
      </c>
      <c r="E38" s="1" t="str">
        <f t="shared" si="7"/>
        <v>0.684547105928689+0.728968627421411i</v>
      </c>
      <c r="F38" s="1" t="str">
        <f t="shared" si="8"/>
        <v>-0.062790519529311+0.998026728428272i</v>
      </c>
      <c r="G38" s="1" t="str">
        <f t="shared" si="9"/>
        <v>1.36909421185738+1.45793725484282i</v>
      </c>
      <c r="H38" s="1" t="str">
        <f t="shared" si="10"/>
        <v>2.30630369232807+2.45596398327109i</v>
      </c>
      <c r="I38" s="1" t="str">
        <f t="shared" si="11"/>
        <v>-1.14335222497724-2.50251199151509i</v>
      </c>
      <c r="J38" s="1" t="str">
        <f t="shared" si="12"/>
        <v>0.114436193675974-3.68365393572381i</v>
      </c>
      <c r="K38" s="1" t="str">
        <f t="shared" si="13"/>
        <v>1.29924697687377-4.79626531871316i</v>
      </c>
      <c r="L38" s="1" t="str">
        <f t="shared" si="14"/>
        <v>2.36554851066748-5.79758910899449i</v>
      </c>
      <c r="M38" s="1" t="str">
        <f t="shared" si="15"/>
        <v>3.27236342510205-6.64914499485616i</v>
      </c>
      <c r="N38" s="1" t="str">
        <f t="shared" si="16"/>
        <v>3.98484333156359-7.31820816116253i</v>
      </c>
      <c r="O38" s="1" t="str">
        <f t="shared" si="17"/>
        <v>4.47560802680999-7.7790668856474i</v>
      </c>
      <c r="P38" s="1" t="str">
        <f t="shared" si="18"/>
        <v>4.72579769882703-8.01401062598137i</v>
      </c>
      <c r="Q38" s="1" t="str">
        <f t="shared" si="19"/>
        <v>-1.16026485521258+0.391491546046388i</v>
      </c>
      <c r="R38" s="1" t="str">
        <f t="shared" si="20"/>
        <v>-0.646645328450863+0.646179951729539i</v>
      </c>
      <c r="S38" s="1" t="str">
        <f t="shared" si="21"/>
        <v>-0.355699186615628+0.577208432238619i</v>
      </c>
      <c r="T38" s="1" t="str">
        <f t="shared" si="22"/>
        <v>-0.224011128094376+0.489205569667659i</v>
      </c>
      <c r="U38" s="1" t="str">
        <f t="shared" si="23"/>
        <v>-0.1599249470326+0.425563924677228i</v>
      </c>
      <c r="V38" s="1" t="str">
        <f t="shared" si="24"/>
        <v>-0.126492088631423+0.384022261503984i</v>
      </c>
      <c r="W38" s="1" t="str">
        <f t="shared" si="25"/>
        <v>-0.109044662707259+0.359213373673019i</v>
      </c>
      <c r="X38" s="1" t="str">
        <f t="shared" si="26"/>
        <v>-0.101470048374814+0.34762002990188i</v>
      </c>
      <c r="Y38" s="1" t="str">
        <f t="shared" si="27"/>
        <v>-0.00437568401500789-0.00921851926696925i</v>
      </c>
      <c r="Z38" s="1">
        <f t="shared" si="28"/>
        <v>1.2245326311974132</v>
      </c>
      <c r="AA38" s="1">
        <f t="shared" si="29"/>
        <v>0.91416558173260598</v>
      </c>
      <c r="AB38" s="1">
        <f t="shared" si="30"/>
        <v>0.67800552033621653</v>
      </c>
      <c r="AC38" s="1">
        <f t="shared" si="31"/>
        <v>0.53805489952603691</v>
      </c>
      <c r="AD38" s="1">
        <f t="shared" si="32"/>
        <v>0.45462142786066001</v>
      </c>
      <c r="AE38" s="1">
        <f t="shared" si="33"/>
        <v>0.40431837185190345</v>
      </c>
      <c r="AF38" s="1">
        <f t="shared" si="34"/>
        <v>0.37539976863404145</v>
      </c>
      <c r="AG38" s="1">
        <f t="shared" si="35"/>
        <v>0.36212685057334687</v>
      </c>
      <c r="AH38" s="1">
        <f t="shared" si="35"/>
        <v>1.0204298509681048E-2</v>
      </c>
      <c r="AI38" s="1">
        <f t="shared" si="37"/>
        <v>1.7594072528349425</v>
      </c>
      <c r="AJ38" s="1">
        <f t="shared" si="38"/>
        <v>-0.77950267788829142</v>
      </c>
      <c r="AK38" s="1">
        <f t="shared" si="39"/>
        <v>-3.3753354016617712</v>
      </c>
      <c r="AL38" s="1">
        <f t="shared" si="40"/>
        <v>-5.3834681913262026</v>
      </c>
      <c r="AM38" s="1">
        <f t="shared" si="41"/>
        <v>-6.8470019669271469</v>
      </c>
      <c r="AN38" s="1">
        <f t="shared" si="42"/>
        <v>-7.8655304855883612</v>
      </c>
      <c r="AO38" s="1">
        <f t="shared" si="43"/>
        <v>-8.5101199875694249</v>
      </c>
      <c r="AP38" s="1">
        <f t="shared" si="44"/>
        <v>-8.8227854482322936</v>
      </c>
      <c r="AQ38" s="1">
        <f t="shared" si="45"/>
        <v>-39.824336906358553</v>
      </c>
      <c r="AR38" s="1">
        <f t="shared" si="46"/>
        <v>-1000</v>
      </c>
    </row>
    <row r="39" spans="1:44">
      <c r="A39" s="2">
        <f t="shared" si="47"/>
        <v>27</v>
      </c>
      <c r="B39" s="1">
        <f t="shared" si="48"/>
        <v>0.27</v>
      </c>
      <c r="C39" s="3">
        <f t="shared" si="5"/>
        <v>0.84823001646924423</v>
      </c>
      <c r="D39" s="1" t="str">
        <f t="shared" si="6"/>
        <v>1</v>
      </c>
      <c r="E39" s="1" t="str">
        <f t="shared" si="7"/>
        <v>0.661311865323652+0.750111069630459i</v>
      </c>
      <c r="F39" s="1" t="str">
        <f t="shared" si="8"/>
        <v>-0.125333233564306+0.992114701314478i</v>
      </c>
      <c r="G39" s="1" t="str">
        <f t="shared" si="9"/>
        <v>1.3226237306473+1.50022213926092i</v>
      </c>
      <c r="H39" s="1" t="str">
        <f t="shared" si="10"/>
        <v>2.19729049708299+2.4923368405754i</v>
      </c>
      <c r="I39" s="1" t="str">
        <f t="shared" si="11"/>
        <v>-1.36686980652433-2.91909992079353i</v>
      </c>
      <c r="J39" s="1" t="str">
        <f t="shared" si="12"/>
        <v>-0.0350635076408701-4.0932451153156i</v>
      </c>
      <c r="K39" s="1" t="str">
        <f t="shared" si="13"/>
        <v>1.21947059415779-5.19926570421499i</v>
      </c>
      <c r="L39" s="1" t="str">
        <f t="shared" si="14"/>
        <v>2.34852145689044-6.19465793652377i</v>
      </c>
      <c r="M39" s="1" t="str">
        <f t="shared" si="15"/>
        <v>3.30870028908114-7.04116944697671i</v>
      </c>
      <c r="N39" s="1" t="str">
        <f t="shared" si="16"/>
        <v>4.06310795668345-7.70626927295624i</v>
      </c>
      <c r="O39" s="1" t="str">
        <f t="shared" si="17"/>
        <v>4.58275299610799-8.16439800114225i</v>
      </c>
      <c r="P39" s="1" t="str">
        <f t="shared" si="18"/>
        <v>4.84766573991005-8.39795000143208i</v>
      </c>
      <c r="Q39" s="1" t="str">
        <f t="shared" si="19"/>
        <v>-0.989346229786418+0.289466969379915i</v>
      </c>
      <c r="R39" s="1" t="str">
        <f t="shared" si="20"/>
        <v>-0.613443592865946+0.531554048604669i</v>
      </c>
      <c r="S39" s="1" t="str">
        <f t="shared" si="21"/>
        <v>-0.360413059851977+0.50714923516705i</v>
      </c>
      <c r="T39" s="1" t="str">
        <f t="shared" si="22"/>
        <v>-0.234197878443479+0.443496520375654i</v>
      </c>
      <c r="U39" s="1" t="str">
        <f t="shared" si="23"/>
        <v>-0.169825599269035+0.391865659143105i</v>
      </c>
      <c r="V39" s="1" t="str">
        <f t="shared" si="24"/>
        <v>-0.135433582613459+0.356537212350467i</v>
      </c>
      <c r="W39" s="1" t="str">
        <f t="shared" si="25"/>
        <v>-0.117258786836911+0.334949196915344i</v>
      </c>
      <c r="X39" s="1" t="str">
        <f t="shared" si="26"/>
        <v>-0.109319261820642+0.324749937408308i</v>
      </c>
      <c r="Y39" s="1" t="str">
        <f t="shared" si="27"/>
        <v>-0.000167075630018821-0.00516884520592247i</v>
      </c>
      <c r="Z39" s="1">
        <f t="shared" si="28"/>
        <v>1.0308235002921657</v>
      </c>
      <c r="AA39" s="1">
        <f t="shared" si="29"/>
        <v>0.81170360860125257</v>
      </c>
      <c r="AB39" s="1">
        <f t="shared" si="30"/>
        <v>0.62217193800619819</v>
      </c>
      <c r="AC39" s="1">
        <f t="shared" si="31"/>
        <v>0.50153545223916063</v>
      </c>
      <c r="AD39" s="1">
        <f t="shared" si="32"/>
        <v>0.42708246157240759</v>
      </c>
      <c r="AE39" s="1">
        <f t="shared" si="33"/>
        <v>0.38139354883133331</v>
      </c>
      <c r="AF39" s="1">
        <f t="shared" si="34"/>
        <v>0.35488108938727358</v>
      </c>
      <c r="AG39" s="1">
        <f t="shared" si="35"/>
        <v>0.34265612916116067</v>
      </c>
      <c r="AH39" s="1">
        <f t="shared" si="35"/>
        <v>5.1715447430080198E-3</v>
      </c>
      <c r="AI39" s="1">
        <f t="shared" si="37"/>
        <v>0.26368621719071411</v>
      </c>
      <c r="AJ39" s="1">
        <f t="shared" si="38"/>
        <v>-1.812050465599919</v>
      </c>
      <c r="AK39" s="1">
        <f t="shared" si="39"/>
        <v>-4.1217916178055765</v>
      </c>
      <c r="AL39" s="1">
        <f t="shared" si="40"/>
        <v>-5.9939672481793789</v>
      </c>
      <c r="AM39" s="1">
        <f t="shared" si="41"/>
        <v>-7.3897652560206666</v>
      </c>
      <c r="AN39" s="1">
        <f t="shared" si="42"/>
        <v>-8.3725331440303989</v>
      </c>
      <c r="AO39" s="1">
        <f t="shared" si="43"/>
        <v>-8.9983428472871072</v>
      </c>
      <c r="AP39" s="1">
        <f t="shared" si="44"/>
        <v>-9.3028299092350135</v>
      </c>
      <c r="AQ39" s="1">
        <f t="shared" si="45"/>
        <v>-45.727594270967344</v>
      </c>
      <c r="AR39" s="1">
        <f t="shared" si="46"/>
        <v>-1000</v>
      </c>
    </row>
    <row r="40" spans="1:44">
      <c r="A40" s="2">
        <f t="shared" si="47"/>
        <v>28</v>
      </c>
      <c r="B40" s="1">
        <f t="shared" si="48"/>
        <v>0.28000000000000003</v>
      </c>
      <c r="C40" s="3">
        <f t="shared" si="5"/>
        <v>0.87964594300514221</v>
      </c>
      <c r="D40" s="1" t="str">
        <f t="shared" si="6"/>
        <v>1</v>
      </c>
      <c r="E40" s="1" t="str">
        <f t="shared" si="7"/>
        <v>0.63742398974869+0.770513242775789i</v>
      </c>
      <c r="F40" s="1" t="str">
        <f t="shared" si="8"/>
        <v>-0.18738131458572+0.982287250728689i</v>
      </c>
      <c r="G40" s="1" t="str">
        <f t="shared" si="9"/>
        <v>1.27484797949738+1.54102648555158i</v>
      </c>
      <c r="H40" s="1" t="str">
        <f t="shared" si="10"/>
        <v>2.08746666491166+2.52331373628027i</v>
      </c>
      <c r="I40" s="1" t="str">
        <f t="shared" si="11"/>
        <v>-1.57444752718427-3.36178507845844i</v>
      </c>
      <c r="J40" s="1" t="str">
        <f t="shared" si="12"/>
        <v>-0.16920873499728-4.524299708627i</v>
      </c>
      <c r="K40" s="1" t="str">
        <f t="shared" si="13"/>
        <v>1.15449726297473-5.61936454546478i</v>
      </c>
      <c r="L40" s="1" t="str">
        <f t="shared" si="14"/>
        <v>2.34580118757266-6.60489686141154i</v>
      </c>
      <c r="M40" s="1" t="str">
        <f t="shared" si="15"/>
        <v>3.358921897065-7.44302320225833i</v>
      </c>
      <c r="N40" s="1" t="str">
        <f t="shared" si="16"/>
        <v>4.15492573075075-8.10153484275309i</v>
      </c>
      <c r="O40" s="1" t="str">
        <f t="shared" si="17"/>
        <v>4.70322270770536-8.55512554984918i</v>
      </c>
      <c r="P40" s="1" t="str">
        <f t="shared" si="18"/>
        <v>4.98274208259302-8.78636408704949i</v>
      </c>
      <c r="Q40" s="1" t="str">
        <f t="shared" si="19"/>
        <v>-0.854066174719997+0.22094936789137i</v>
      </c>
      <c r="R40" s="1" t="str">
        <f t="shared" si="20"/>
        <v>-0.574177551265751+0.439915773926956i</v>
      </c>
      <c r="S40" s="1" t="str">
        <f t="shared" si="21"/>
        <v>-0.357623872014665+0.444951101872358i</v>
      </c>
      <c r="T40" s="1" t="str">
        <f t="shared" si="22"/>
        <v>-0.23956965425565+0.401134113062398i</v>
      </c>
      <c r="U40" s="1" t="str">
        <f t="shared" si="23"/>
        <v>-0.176503860128032+0.360112990753401i</v>
      </c>
      <c r="V40" s="1" t="str">
        <f t="shared" si="24"/>
        <v>-0.141974549496579+0.330475696975083i</v>
      </c>
      <c r="W40" s="1" t="str">
        <f t="shared" si="25"/>
        <v>-0.123485324641379+0.311888543573788i</v>
      </c>
      <c r="X40" s="1" t="str">
        <f t="shared" si="26"/>
        <v>-0.115355150404295+0.302998100340386i</v>
      </c>
      <c r="Y40" s="1" t="str">
        <f t="shared" si="27"/>
        <v>0.000890236110277162-0.00251721973358002i</v>
      </c>
      <c r="Z40" s="1">
        <f t="shared" si="28"/>
        <v>0.88218345822875444</v>
      </c>
      <c r="AA40" s="1">
        <f t="shared" si="29"/>
        <v>0.72332962646865684</v>
      </c>
      <c r="AB40" s="1">
        <f t="shared" si="30"/>
        <v>0.57085577591208359</v>
      </c>
      <c r="AC40" s="1">
        <f t="shared" si="31"/>
        <v>0.46722820537990684</v>
      </c>
      <c r="AD40" s="1">
        <f t="shared" si="32"/>
        <v>0.40104236528009718</v>
      </c>
      <c r="AE40" s="1">
        <f t="shared" si="33"/>
        <v>0.35968174682060733</v>
      </c>
      <c r="AF40" s="1">
        <f t="shared" si="34"/>
        <v>0.33544461392958069</v>
      </c>
      <c r="AG40" s="1">
        <f t="shared" si="35"/>
        <v>0.32421391014988871</v>
      </c>
      <c r="AH40" s="1">
        <f t="shared" si="35"/>
        <v>2.6700029062092945E-3</v>
      </c>
      <c r="AI40" s="1">
        <f t="shared" si="37"/>
        <v>-1.0888217982419099</v>
      </c>
      <c r="AJ40" s="1">
        <f t="shared" si="38"/>
        <v>-2.8132749300954485</v>
      </c>
      <c r="AK40" s="1">
        <f t="shared" si="39"/>
        <v>-4.8694720080142986</v>
      </c>
      <c r="AL40" s="1">
        <f t="shared" si="40"/>
        <v>-6.6094189569922364</v>
      </c>
      <c r="AM40" s="1">
        <f t="shared" si="41"/>
        <v>-7.9361949398397522</v>
      </c>
      <c r="AN40" s="1">
        <f t="shared" si="42"/>
        <v>-8.8816320251827801</v>
      </c>
      <c r="AO40" s="1">
        <f t="shared" si="43"/>
        <v>-9.4875835397325083</v>
      </c>
      <c r="AP40" s="1">
        <f t="shared" si="44"/>
        <v>-9.783367120302648</v>
      </c>
      <c r="AQ40" s="1">
        <f t="shared" si="45"/>
        <v>-51.469765318401585</v>
      </c>
      <c r="AR40" s="1">
        <f t="shared" si="46"/>
        <v>-1000</v>
      </c>
    </row>
    <row r="41" spans="1:44">
      <c r="A41" s="2">
        <f t="shared" si="47"/>
        <v>29</v>
      </c>
      <c r="B41" s="1">
        <f t="shared" si="48"/>
        <v>0.28999999999999998</v>
      </c>
      <c r="C41" s="3">
        <f t="shared" si="5"/>
        <v>0.91106186954103996</v>
      </c>
      <c r="D41" s="1" t="str">
        <f t="shared" si="6"/>
        <v>1</v>
      </c>
      <c r="E41" s="1" t="str">
        <f t="shared" si="7"/>
        <v>0.612907053652977+0.79015501237569i</v>
      </c>
      <c r="F41" s="1" t="str">
        <f t="shared" si="8"/>
        <v>-0.248689887164855+0.968583161128631i</v>
      </c>
      <c r="G41" s="1" t="str">
        <f t="shared" si="9"/>
        <v>1.22581410730595+1.58031002475138i</v>
      </c>
      <c r="H41" s="1" t="str">
        <f t="shared" si="10"/>
        <v>1.9771242201411+2.54889318588001i</v>
      </c>
      <c r="I41" s="1" t="str">
        <f t="shared" si="11"/>
        <v>-1.7640682111071-3.8298435441467i</v>
      </c>
      <c r="J41" s="1" t="str">
        <f t="shared" si="12"/>
        <v>-0.286272117046221-4.97613969581888i</v>
      </c>
      <c r="K41" s="1" t="str">
        <f t="shared" si="13"/>
        <v>1.10578136479909-6.05592705997159i</v>
      </c>
      <c r="L41" s="1" t="str">
        <f t="shared" si="14"/>
        <v>2.35859639979419-7.02771001375217i</v>
      </c>
      <c r="M41" s="1" t="str">
        <f t="shared" si="15"/>
        <v>3.42402800873084-7.854143483229i</v>
      </c>
      <c r="N41" s="1" t="str">
        <f t="shared" si="16"/>
        <v>4.26113225237868-8.5034680936393i</v>
      </c>
      <c r="O41" s="1" t="str">
        <f t="shared" si="17"/>
        <v>4.83773968410768-8.95073066435045i</v>
      </c>
      <c r="P41" s="1" t="str">
        <f t="shared" si="18"/>
        <v>5.13169160368176-9.17874314559775i</v>
      </c>
      <c r="Q41" s="1" t="str">
        <f t="shared" si="19"/>
        <v>-0.745214493700279+0.172987489883422i</v>
      </c>
      <c r="R41" s="1" t="str">
        <f t="shared" si="20"/>
        <v>-0.533315401389649+0.366639805684092i</v>
      </c>
      <c r="S41" s="1" t="str">
        <f t="shared" si="21"/>
        <v>-0.349622459742261+0.390316824729128i</v>
      </c>
      <c r="T41" s="1" t="str">
        <f t="shared" si="22"/>
        <v>-0.241114427980202+0.362253968494981i</v>
      </c>
      <c r="U41" s="1" t="str">
        <f t="shared" si="23"/>
        <v>-0.180484492236601+0.330412626436242i</v>
      </c>
      <c r="V41" s="1" t="str">
        <f t="shared" si="24"/>
        <v>-0.146459578358425+0.305899642888024i</v>
      </c>
      <c r="W41" s="1" t="str">
        <f t="shared" si="25"/>
        <v>-0.127992012119604+0.290067521164688i</v>
      </c>
      <c r="X41" s="1" t="str">
        <f t="shared" si="26"/>
        <v>-0.119815650441633+0.282389554472417i</v>
      </c>
      <c r="Y41" s="1" t="str">
        <f t="shared" si="27"/>
        <v>0.000881464108466616-0.00109032734521295i</v>
      </c>
      <c r="Z41" s="1">
        <f t="shared" si="28"/>
        <v>0.76502896237798101</v>
      </c>
      <c r="AA41" s="1">
        <f t="shared" si="29"/>
        <v>0.64718626721483452</v>
      </c>
      <c r="AB41" s="1">
        <f t="shared" si="30"/>
        <v>0.52400676333694185</v>
      </c>
      <c r="AC41" s="1">
        <f t="shared" si="31"/>
        <v>0.43515986151135616</v>
      </c>
      <c r="AD41" s="1">
        <f t="shared" si="32"/>
        <v>0.3764932345293861</v>
      </c>
      <c r="AE41" s="1">
        <f t="shared" si="33"/>
        <v>0.33915335707014344</v>
      </c>
      <c r="AF41" s="1">
        <f t="shared" si="34"/>
        <v>0.31705066156854417</v>
      </c>
      <c r="AG41" s="1">
        <f t="shared" si="35"/>
        <v>0.30675666344169567</v>
      </c>
      <c r="AH41" s="1">
        <f t="shared" si="35"/>
        <v>1.4020672930476501E-3</v>
      </c>
      <c r="AI41" s="1">
        <f t="shared" si="37"/>
        <v>-2.3264424612977157</v>
      </c>
      <c r="AJ41" s="1">
        <f t="shared" si="38"/>
        <v>-3.7794141337282454</v>
      </c>
      <c r="AK41" s="1">
        <f t="shared" si="39"/>
        <v>-5.6132621511286214</v>
      </c>
      <c r="AL41" s="1">
        <f t="shared" si="40"/>
        <v>-7.2270234025969984</v>
      </c>
      <c r="AM41" s="1">
        <f t="shared" si="41"/>
        <v>-8.4848564706974479</v>
      </c>
      <c r="AN41" s="1">
        <f t="shared" si="42"/>
        <v>-9.3920775952831512</v>
      </c>
      <c r="AO41" s="1">
        <f t="shared" si="43"/>
        <v>-9.9774267252528439</v>
      </c>
      <c r="AP41" s="1">
        <f t="shared" si="44"/>
        <v>-10.26411989299535</v>
      </c>
      <c r="AQ41" s="1">
        <f t="shared" si="45"/>
        <v>-57.064622832980383</v>
      </c>
      <c r="AR41" s="1">
        <f t="shared" si="46"/>
        <v>-1000</v>
      </c>
    </row>
    <row r="42" spans="1:44">
      <c r="A42" s="2">
        <f t="shared" si="47"/>
        <v>30</v>
      </c>
      <c r="B42" s="1">
        <f t="shared" si="48"/>
        <v>0.3</v>
      </c>
      <c r="C42" s="3">
        <f t="shared" si="5"/>
        <v>0.94247779607693793</v>
      </c>
      <c r="D42" s="1" t="str">
        <f t="shared" si="6"/>
        <v>1</v>
      </c>
      <c r="E42" s="1" t="str">
        <f t="shared" si="7"/>
        <v>0.587785252292473+0.809016994374947i</v>
      </c>
      <c r="F42" s="1" t="str">
        <f t="shared" si="8"/>
        <v>-0.309016994374951+0.951056516295152i</v>
      </c>
      <c r="G42" s="1" t="str">
        <f t="shared" si="9"/>
        <v>1.17557050458495+1.61803398874989i</v>
      </c>
      <c r="H42" s="1" t="str">
        <f t="shared" si="10"/>
        <v>1.86655351021+2.56909050504504i</v>
      </c>
      <c r="I42" s="1" t="str">
        <f t="shared" si="11"/>
        <v>-1.93375400368666-4.32241312689775i</v>
      </c>
      <c r="J42" s="1" t="str">
        <f t="shared" si="12"/>
        <v>-0.384562149703761-5.44796689285579i</v>
      </c>
      <c r="K42" s="1" t="str">
        <f t="shared" si="13"/>
        <v>1.07474466742094-6.50821535690505i</v>
      </c>
      <c r="L42" s="1" t="str">
        <f t="shared" si="14"/>
        <v>2.3880861050941-7.46241376516628i</v>
      </c>
      <c r="M42" s="1" t="str">
        <f t="shared" si="15"/>
        <v>3.50499118839617-8.27389280793065i</v>
      </c>
      <c r="N42" s="1" t="str">
        <f t="shared" si="16"/>
        <v>4.3825378813436-8.9114678006674i</v>
      </c>
      <c r="O42" s="1" t="str">
        <f t="shared" si="17"/>
        <v>4.98700255666015-9.35063709396184i</v>
      </c>
      <c r="P42" s="1" t="str">
        <f t="shared" si="18"/>
        <v>5.29515597586118-9.57452365816165i</v>
      </c>
      <c r="Q42" s="1" t="str">
        <f t="shared" si="19"/>
        <v>-0.656216790820461+0.138254175649198i</v>
      </c>
      <c r="R42" s="1" t="str">
        <f t="shared" si="20"/>
        <v>-0.493295284337726+0.30779387030147i</v>
      </c>
      <c r="S42" s="1" t="str">
        <f t="shared" si="21"/>
        <v>-0.338162921573135+0.342642673083067i</v>
      </c>
      <c r="T42" s="1" t="str">
        <f t="shared" si="22"/>
        <v>-0.239680536938932+0.326828737575504i</v>
      </c>
      <c r="U42" s="1" t="str">
        <f t="shared" si="23"/>
        <v>-0.182235732038078+0.302794368185799i</v>
      </c>
      <c r="V42" s="1" t="str">
        <f t="shared" si="24"/>
        <v>-0.1491988650216+0.282829186436815i</v>
      </c>
      <c r="W42" s="1" t="str">
        <f t="shared" si="25"/>
        <v>-0.131019786586856+0.269494954789655i</v>
      </c>
      <c r="X42" s="1" t="str">
        <f t="shared" si="26"/>
        <v>-0.122914574480391+0.262927477508957i</v>
      </c>
      <c r="Y42" s="1" t="str">
        <f t="shared" si="27"/>
        <v>0.000626091928160064-0.000408845154791588i</v>
      </c>
      <c r="Z42" s="1">
        <f t="shared" si="28"/>
        <v>0.67062261640891896</v>
      </c>
      <c r="AA42" s="1">
        <f t="shared" si="29"/>
        <v>0.58144415393483506</v>
      </c>
      <c r="AB42" s="1">
        <f t="shared" si="30"/>
        <v>0.48141267426646323</v>
      </c>
      <c r="AC42" s="1">
        <f t="shared" si="31"/>
        <v>0.40529468722465689</v>
      </c>
      <c r="AD42" s="1">
        <f t="shared" si="32"/>
        <v>0.35340386449003552</v>
      </c>
      <c r="AE42" s="1">
        <f t="shared" si="33"/>
        <v>0.31976968277847145</v>
      </c>
      <c r="AF42" s="1">
        <f t="shared" si="34"/>
        <v>0.29965599465778003</v>
      </c>
      <c r="AG42" s="1">
        <f t="shared" si="35"/>
        <v>0.29023929962863176</v>
      </c>
      <c r="AH42" s="1">
        <f t="shared" si="35"/>
        <v>7.4776029789214149E-4</v>
      </c>
      <c r="AI42" s="1">
        <f t="shared" si="37"/>
        <v>-3.4704360859647911</v>
      </c>
      <c r="AJ42" s="1">
        <f t="shared" si="38"/>
        <v>-4.7098398337629854</v>
      </c>
      <c r="AK42" s="1">
        <f t="shared" si="39"/>
        <v>-6.3496496027183564</v>
      </c>
      <c r="AL42" s="1">
        <f t="shared" si="40"/>
        <v>-7.8445817827599038</v>
      </c>
      <c r="AM42" s="1">
        <f t="shared" si="41"/>
        <v>-9.0345741154010835</v>
      </c>
      <c r="AN42" s="1">
        <f t="shared" si="42"/>
        <v>-9.9032542780969077</v>
      </c>
      <c r="AO42" s="1">
        <f t="shared" si="43"/>
        <v>-10.467540595241569</v>
      </c>
      <c r="AP42" s="1">
        <f t="shared" si="44"/>
        <v>-10.744875652142774</v>
      </c>
      <c r="AQ42" s="1">
        <f t="shared" si="45"/>
        <v>-62.524751946088379</v>
      </c>
      <c r="AR42" s="1">
        <f t="shared" si="46"/>
        <v>-1000</v>
      </c>
    </row>
    <row r="43" spans="1:44">
      <c r="A43" s="2">
        <f t="shared" si="47"/>
        <v>31</v>
      </c>
      <c r="B43" s="1">
        <f t="shared" si="48"/>
        <v>0.31</v>
      </c>
      <c r="C43" s="3">
        <f t="shared" si="5"/>
        <v>0.97389372261283591</v>
      </c>
      <c r="D43" s="1" t="str">
        <f t="shared" si="6"/>
        <v>1</v>
      </c>
      <c r="E43" s="1" t="str">
        <f t="shared" si="7"/>
        <v>0.56208337785213+0.827080574274562i</v>
      </c>
      <c r="F43" s="1" t="str">
        <f t="shared" si="8"/>
        <v>-0.368124552684676+0.929776485888252i</v>
      </c>
      <c r="G43" s="1" t="str">
        <f t="shared" si="9"/>
        <v>1.12416675570426+1.65416114854912i</v>
      </c>
      <c r="H43" s="1" t="str">
        <f t="shared" si="10"/>
        <v>1.75604220301958+2.58393763443737i</v>
      </c>
      <c r="I43" s="1" t="str">
        <f t="shared" si="11"/>
        <v>-2.08157539062623-4.83849579572852i</v>
      </c>
      <c r="J43" s="1" t="str">
        <f t="shared" si="12"/>
        <v>-0.462431085119991-5.93886512947481i</v>
      </c>
      <c r="K43" s="1" t="str">
        <f t="shared" si="13"/>
        <v>1.06276950050094-6.97539037711446i</v>
      </c>
      <c r="L43" s="1" t="str">
        <f t="shared" si="14"/>
        <v>2.43541376307357-7.90823845467072i</v>
      </c>
      <c r="M43" s="1" t="str">
        <f t="shared" si="15"/>
        <v>3.60275175337486-8.70156053367035i</v>
      </c>
      <c r="N43" s="1" t="str">
        <f t="shared" si="16"/>
        <v>4.51992332708838-9.32486969151754i</v>
      </c>
      <c r="O43" s="1" t="str">
        <f t="shared" si="17"/>
        <v>5.15168209499194-9.75421250683201i</v>
      </c>
      <c r="P43" s="1" t="str">
        <f t="shared" si="18"/>
        <v>5.47374992192949-9.97308957599946i</v>
      </c>
      <c r="Q43" s="1" t="str">
        <f t="shared" si="19"/>
        <v>-0.58238563188678+0.112382572350232i</v>
      </c>
      <c r="R43" s="1" t="str">
        <f t="shared" si="20"/>
        <v>-0.455352359674153+0.260230377947678i</v>
      </c>
      <c r="S43" s="1" t="str">
        <f t="shared" si="21"/>
        <v>-0.324546090982486+0.301196030105441i</v>
      </c>
      <c r="T43" s="1" t="str">
        <f t="shared" si="22"/>
        <v>-0.235977178251125+0.294723570117826i</v>
      </c>
      <c r="U43" s="1" t="str">
        <f t="shared" si="23"/>
        <v>-0.182167491599396+0.277231473992823i</v>
      </c>
      <c r="V43" s="1" t="str">
        <f t="shared" si="24"/>
        <v>-0.150468141273935+0.261252622861136i</v>
      </c>
      <c r="W43" s="1" t="str">
        <f t="shared" si="25"/>
        <v>-0.132783607923548+0.25015870186944i</v>
      </c>
      <c r="X43" s="1" t="str">
        <f t="shared" si="26"/>
        <v>-0.124842756748267+0.244598247557543i</v>
      </c>
      <c r="Y43" s="1" t="str">
        <f t="shared" si="27"/>
        <v>0.00038763789641139-0.000115573955695079i</v>
      </c>
      <c r="Z43" s="1">
        <f t="shared" si="28"/>
        <v>0.59312972172722822</v>
      </c>
      <c r="AA43" s="1">
        <f t="shared" si="29"/>
        <v>0.52446698758607346</v>
      </c>
      <c r="AB43" s="1">
        <f t="shared" si="30"/>
        <v>0.44277445016993672</v>
      </c>
      <c r="AC43" s="1">
        <f t="shared" si="31"/>
        <v>0.37755424966269463</v>
      </c>
      <c r="AD43" s="1">
        <f t="shared" si="32"/>
        <v>0.33172622019950326</v>
      </c>
      <c r="AE43" s="1">
        <f t="shared" si="33"/>
        <v>0.30148564557911511</v>
      </c>
      <c r="AF43" s="1">
        <f t="shared" si="34"/>
        <v>0.28321522320348153</v>
      </c>
      <c r="AG43" s="1">
        <f t="shared" si="35"/>
        <v>0.27461612592986606</v>
      </c>
      <c r="AH43" s="1">
        <f t="shared" si="35"/>
        <v>4.04500281791318E-4</v>
      </c>
      <c r="AI43" s="1">
        <f t="shared" si="37"/>
        <v>-4.5370062585437934</v>
      </c>
      <c r="AJ43" s="1">
        <f t="shared" si="38"/>
        <v>-5.605636862865687</v>
      </c>
      <c r="AK43" s="1">
        <f t="shared" si="39"/>
        <v>-7.0763489514557119</v>
      </c>
      <c r="AL43" s="1">
        <f t="shared" si="40"/>
        <v>-8.4604127410182421</v>
      </c>
      <c r="AM43" s="1">
        <f t="shared" si="41"/>
        <v>-9.5844039951206579</v>
      </c>
      <c r="AN43" s="1">
        <f t="shared" si="42"/>
        <v>-10.41466721569633</v>
      </c>
      <c r="AO43" s="1">
        <f t="shared" si="43"/>
        <v>-10.957668128714502</v>
      </c>
      <c r="AP43" s="1">
        <f t="shared" si="44"/>
        <v>-11.225479276673804</v>
      </c>
      <c r="AQ43" s="1">
        <f t="shared" si="45"/>
        <v>-67.861623430088713</v>
      </c>
      <c r="AR43" s="1">
        <f t="shared" si="46"/>
        <v>-1000</v>
      </c>
    </row>
    <row r="44" spans="1:44">
      <c r="A44" s="2">
        <f t="shared" si="47"/>
        <v>32</v>
      </c>
      <c r="B44" s="1">
        <f t="shared" si="48"/>
        <v>0.32</v>
      </c>
      <c r="C44" s="3">
        <f t="shared" si="5"/>
        <v>1.0053096491487339</v>
      </c>
      <c r="D44" s="1" t="str">
        <f t="shared" si="6"/>
        <v>1</v>
      </c>
      <c r="E44" s="1" t="str">
        <f t="shared" si="7"/>
        <v>0.535826794979+0.844327925502013i</v>
      </c>
      <c r="F44" s="1" t="str">
        <f t="shared" si="8"/>
        <v>-0.425779291565075+0.904827052466019i</v>
      </c>
      <c r="G44" s="1" t="str">
        <f t="shared" si="9"/>
        <v>1.071653589958+1.68865585100403i</v>
      </c>
      <c r="H44" s="1" t="str">
        <f t="shared" si="10"/>
        <v>1.64587429839293+2.59348290347005i</v>
      </c>
      <c r="I44" s="1" t="str">
        <f t="shared" si="11"/>
        <v>-2.20566005616194-5.37696068490201i</v>
      </c>
      <c r="J44" s="1" t="str">
        <f t="shared" si="12"/>
        <v>-0.51828267789894-6.44780293138717i</v>
      </c>
      <c r="K44" s="1" t="str">
        <f t="shared" si="13"/>
        <v>1.07119205683484-7.45651427100811i</v>
      </c>
      <c r="L44" s="1" t="str">
        <f t="shared" si="14"/>
        <v>2.50168152537137-8.36433049267504i</v>
      </c>
      <c r="M44" s="1" t="str">
        <f t="shared" si="15"/>
        <v>3.71821281966236-9.1363647280985i</v>
      </c>
      <c r="N44" s="1" t="str">
        <f t="shared" si="16"/>
        <v>4.67403532430699-9.74294813457296i</v>
      </c>
      <c r="O44" s="1" t="str">
        <f t="shared" si="17"/>
        <v>5.33241731648309-10.1607700519635i</v>
      </c>
      <c r="P44" s="1" t="str">
        <f t="shared" si="18"/>
        <v>5.66805754545628-10.373773818302i</v>
      </c>
      <c r="Q44" s="1" t="str">
        <f t="shared" si="19"/>
        <v>-0.520338716655582+0.0926515934531565i</v>
      </c>
      <c r="R44" s="1" t="str">
        <f t="shared" si="20"/>
        <v>-0.420031723139713+0.221498570492805i</v>
      </c>
      <c r="S44" s="1" t="str">
        <f t="shared" si="21"/>
        <v>-0.309712883482566+0.265222623762443i</v>
      </c>
      <c r="T44" s="1" t="str">
        <f t="shared" si="22"/>
        <v>-0.230585075983343+0.265738510087967i</v>
      </c>
      <c r="U44" s="1" t="str">
        <f t="shared" si="23"/>
        <v>-0.18063317410634+0.253657439362511i</v>
      </c>
      <c r="V44" s="1" t="str">
        <f t="shared" si="24"/>
        <v>-0.150509953608147+0.241134726960156i</v>
      </c>
      <c r="W44" s="1" t="str">
        <f t="shared" si="25"/>
        <v>-0.133473868832934+0.232030904724595i</v>
      </c>
      <c r="X44" s="1" t="str">
        <f t="shared" si="26"/>
        <v>-0.125769541827248+0.227375624362854i</v>
      </c>
      <c r="Y44" s="1" t="str">
        <f t="shared" si="27"/>
        <v>0.000221621472017108-4.80757483316476E-06i</v>
      </c>
      <c r="Z44" s="1">
        <f t="shared" si="28"/>
        <v>0.52852312893589348</v>
      </c>
      <c r="AA44" s="1">
        <f t="shared" si="29"/>
        <v>0.47485604679110127</v>
      </c>
      <c r="AB44" s="1">
        <f t="shared" si="30"/>
        <v>0.40775618983716222</v>
      </c>
      <c r="AC44" s="1">
        <f t="shared" si="31"/>
        <v>0.35183296180150114</v>
      </c>
      <c r="AD44" s="1">
        <f t="shared" si="32"/>
        <v>0.31140077092338303</v>
      </c>
      <c r="AE44" s="1">
        <f t="shared" si="33"/>
        <v>0.28425200558883584</v>
      </c>
      <c r="AF44" s="1">
        <f t="shared" si="34"/>
        <v>0.26768192768385646</v>
      </c>
      <c r="AG44" s="1">
        <f t="shared" si="35"/>
        <v>0.25984159060056872</v>
      </c>
      <c r="AH44" s="1">
        <f t="shared" si="35"/>
        <v>2.2167361059631399E-4</v>
      </c>
      <c r="AI44" s="1">
        <f t="shared" si="37"/>
        <v>-5.5387200517312563</v>
      </c>
      <c r="AJ44" s="1">
        <f t="shared" si="38"/>
        <v>-6.4687605468516187</v>
      </c>
      <c r="AK44" s="1">
        <f t="shared" si="39"/>
        <v>-7.7919887508563939</v>
      </c>
      <c r="AL44" s="1">
        <f t="shared" si="40"/>
        <v>-9.0732695137211525</v>
      </c>
      <c r="AM44" s="1">
        <f t="shared" si="41"/>
        <v>-10.133606331995299</v>
      </c>
      <c r="AN44" s="1">
        <f t="shared" si="42"/>
        <v>-10.925929247802507</v>
      </c>
      <c r="AO44" s="1">
        <f t="shared" si="43"/>
        <v>-11.447618976867979</v>
      </c>
      <c r="AP44" s="1">
        <f t="shared" si="44"/>
        <v>-11.705826678601682</v>
      </c>
      <c r="AQ44" s="1">
        <f t="shared" si="45"/>
        <v>-73.085720098427899</v>
      </c>
      <c r="AR44" s="1">
        <f t="shared" si="46"/>
        <v>-1000</v>
      </c>
    </row>
    <row r="45" spans="1:44">
      <c r="A45" s="2">
        <f t="shared" si="47"/>
        <v>33</v>
      </c>
      <c r="B45" s="1">
        <f t="shared" si="48"/>
        <v>0.33</v>
      </c>
      <c r="C45" s="3">
        <f t="shared" si="5"/>
        <v>1.0367255756846319</v>
      </c>
      <c r="D45" s="1" t="str">
        <f t="shared" si="6"/>
        <v>1</v>
      </c>
      <c r="E45" s="1" t="str">
        <f t="shared" si="7"/>
        <v>0.509041415750373+0.860742027003943i</v>
      </c>
      <c r="F45" s="1" t="str">
        <f t="shared" si="8"/>
        <v>-0.481753674101712+0.876306680043865i</v>
      </c>
      <c r="G45" s="1" t="str">
        <f t="shared" si="9"/>
        <v>1.01808283150075+1.72148405400789i</v>
      </c>
      <c r="H45" s="1" t="str">
        <f t="shared" si="10"/>
        <v>1.53632915739904+2.59779073405176i</v>
      </c>
      <c r="I45" s="1" t="str">
        <f t="shared" si="11"/>
        <v>-2.30420154425733-5.93654766294582i</v>
      </c>
      <c r="J45" s="1" t="str">
        <f t="shared" si="12"/>
        <v>-0.550579756769611-6.97363669704426i</v>
      </c>
      <c r="K45" s="1" t="str">
        <f t="shared" si="13"/>
        <v>1.10129584699113-7.95055320582539i</v>
      </c>
      <c r="L45" s="1" t="str">
        <f t="shared" si="14"/>
        <v>2.58794461395497-8.82975483571785i</v>
      </c>
      <c r="M45" s="1" t="str">
        <f t="shared" si="15"/>
        <v>3.85223546572957-9.57745436114682i</v>
      </c>
      <c r="N45" s="1" t="str">
        <f t="shared" si="16"/>
        <v>4.84558241390387-10.1649181086648i</v>
      </c>
      <c r="O45" s="1" t="str">
        <f t="shared" si="17"/>
        <v>5.52981169233481-10.5695701759081i</v>
      </c>
      <c r="P45" s="1" t="str">
        <f t="shared" si="18"/>
        <v>5.87862875357255-10.7758600108641i</v>
      </c>
      <c r="Q45" s="1" t="str">
        <f t="shared" si="19"/>
        <v>-0.467595857728608+0.0772998190171593i</v>
      </c>
      <c r="R45" s="1" t="str">
        <f t="shared" si="20"/>
        <v>-0.387493994518633+0.189712034856652i</v>
      </c>
      <c r="S45" s="1" t="str">
        <f t="shared" si="21"/>
        <v>-0.294329391617297+0.234005464257685i</v>
      </c>
      <c r="T45" s="1" t="str">
        <f t="shared" si="22"/>
        <v>-0.223971962689704+0.239639291383197i</v>
      </c>
      <c r="U45" s="1" t="str">
        <f t="shared" si="23"/>
        <v>-0.177933677679787+0.231979344126968i</v>
      </c>
      <c r="V45" s="1" t="str">
        <f t="shared" si="24"/>
        <v>-0.14953579331649+0.222423549660999i</v>
      </c>
      <c r="W45" s="1" t="str">
        <f t="shared" si="25"/>
        <v>-0.133258158704134+0.215072291840369i</v>
      </c>
      <c r="X45" s="1" t="str">
        <f t="shared" si="26"/>
        <v>-0.125844460575788+0.211224163966768i</v>
      </c>
      <c r="Y45" s="1" t="str">
        <f t="shared" si="27"/>
        <v>0.000119745169223107+0.0000278121477144283i</v>
      </c>
      <c r="Z45" s="1">
        <f t="shared" si="28"/>
        <v>0.47394213590378126</v>
      </c>
      <c r="AA45" s="1">
        <f t="shared" si="29"/>
        <v>0.43144206095078158</v>
      </c>
      <c r="AB45" s="1">
        <f t="shared" si="30"/>
        <v>0.37601641995032992</v>
      </c>
      <c r="AC45" s="1">
        <f t="shared" si="31"/>
        <v>0.32800980175250705</v>
      </c>
      <c r="AD45" s="1">
        <f t="shared" si="32"/>
        <v>0.29236075275972417</v>
      </c>
      <c r="AE45" s="1">
        <f t="shared" si="33"/>
        <v>0.26801714297147283</v>
      </c>
      <c r="AF45" s="1">
        <f t="shared" si="34"/>
        <v>0.25300954048945468</v>
      </c>
      <c r="AG45" s="1">
        <f t="shared" si="35"/>
        <v>0.24587085167028472</v>
      </c>
      <c r="AH45" s="1">
        <f t="shared" si="35"/>
        <v>1.2293258767617199E-4</v>
      </c>
      <c r="AI45" s="1">
        <f t="shared" si="37"/>
        <v>-6.4854935712315198</v>
      </c>
      <c r="AJ45" s="1">
        <f t="shared" si="38"/>
        <v>-7.3015503627691904</v>
      </c>
      <c r="AK45" s="1">
        <f t="shared" si="39"/>
        <v>-8.4958637962277255</v>
      </c>
      <c r="AL45" s="1">
        <f t="shared" si="40"/>
        <v>-9.6822635658015681</v>
      </c>
      <c r="AM45" s="1">
        <f t="shared" si="41"/>
        <v>-10.681618571623002</v>
      </c>
      <c r="AN45" s="1">
        <f t="shared" si="42"/>
        <v>-11.4367485328715</v>
      </c>
      <c r="AO45" s="1">
        <f t="shared" si="43"/>
        <v>-11.937262042586054</v>
      </c>
      <c r="AP45" s="1">
        <f t="shared" si="44"/>
        <v>-12.185859088429474</v>
      </c>
      <c r="AQ45" s="1">
        <f t="shared" si="45"/>
        <v>-78.206659531540055</v>
      </c>
      <c r="AR45" s="1">
        <f t="shared" si="46"/>
        <v>-1000</v>
      </c>
    </row>
    <row r="46" spans="1:44">
      <c r="A46" s="2">
        <f t="shared" si="47"/>
        <v>34</v>
      </c>
      <c r="B46" s="1">
        <f t="shared" si="48"/>
        <v>0.34</v>
      </c>
      <c r="C46" s="3">
        <f t="shared" si="5"/>
        <v>1.0681415022205298</v>
      </c>
      <c r="D46" s="1" t="str">
        <f t="shared" si="6"/>
        <v>1</v>
      </c>
      <c r="E46" s="1" t="str">
        <f t="shared" si="7"/>
        <v>0.481753674101715+0.876306680043864i</v>
      </c>
      <c r="F46" s="1" t="str">
        <f t="shared" si="8"/>
        <v>-0.535826794978997+0.844327925502015i</v>
      </c>
      <c r="G46" s="1" t="str">
        <f t="shared" si="9"/>
        <v>0.96350734820343+1.75261336008773i</v>
      </c>
      <c r="H46" s="1" t="str">
        <f t="shared" si="10"/>
        <v>1.42768055322443+2.59694128558974i</v>
      </c>
      <c r="I46" s="1" t="str">
        <f t="shared" si="11"/>
        <v>-2.37546768733517-6.51587145222069i</v>
      </c>
      <c r="J46" s="1" t="str">
        <f t="shared" si="12"/>
        <v>-0.55785159057378-7.51511435731574i</v>
      </c>
      <c r="K46" s="1" t="str">
        <f t="shared" si="13"/>
        <v>1.15430533440626-8.4563805921076i</v>
      </c>
      <c r="L46" s="1" t="str">
        <f t="shared" si="14"/>
        <v>2.69520585716671-9.30349782306141i</v>
      </c>
      <c r="M46" s="1" t="str">
        <f t="shared" si="15"/>
        <v>4.00563403476471-10.0239118100604i</v>
      </c>
      <c r="N46" s="1" t="str">
        <f t="shared" si="16"/>
        <v>5.03523084723193-10.5899374475971i</v>
      </c>
      <c r="O46" s="1" t="str">
        <f t="shared" si="17"/>
        <v>5.74442946646966-10.9798226878518i</v>
      </c>
      <c r="P46" s="1" t="str">
        <f t="shared" si="18"/>
        <v>6.10597578726385-11.1785844596916i</v>
      </c>
      <c r="Q46" s="1" t="str">
        <f t="shared" si="19"/>
        <v>-0.422307408988793+0.0651490674980455i</v>
      </c>
      <c r="R46" s="1" t="str">
        <f t="shared" si="20"/>
        <v>-0.357693416631271+0.163422757582304i</v>
      </c>
      <c r="S46" s="1" t="str">
        <f t="shared" si="21"/>
        <v>-0.278857298372342+0.206893126582622i</v>
      </c>
      <c r="T46" s="1" t="str">
        <f t="shared" si="22"/>
        <v>-0.216509448297454+0.21617870231799i</v>
      </c>
      <c r="U46" s="1" t="str">
        <f t="shared" si="23"/>
        <v>-0.174322542556999+0.212088145127511i</v>
      </c>
      <c r="V46" s="1" t="str">
        <f t="shared" si="24"/>
        <v>-0.147728702700594+0.205055854657267i</v>
      </c>
      <c r="W46" s="1" t="str">
        <f t="shared" si="25"/>
        <v>-0.132283206425+0.199235649274341i</v>
      </c>
      <c r="X46" s="1" t="str">
        <f t="shared" si="26"/>
        <v>-0.125198980022482+0.196101975320434i</v>
      </c>
      <c r="Y46" s="1" t="str">
        <f t="shared" si="27"/>
        <v>0.000061692138873552+0.0000307216338525185i</v>
      </c>
      <c r="Z46" s="1">
        <f t="shared" si="28"/>
        <v>0.42730311101452623</v>
      </c>
      <c r="AA46" s="1">
        <f t="shared" si="29"/>
        <v>0.39325764836447435</v>
      </c>
      <c r="AB46" s="1">
        <f t="shared" si="30"/>
        <v>0.34722637958924468</v>
      </c>
      <c r="AC46" s="1">
        <f t="shared" si="31"/>
        <v>0.30595681482516124</v>
      </c>
      <c r="AD46" s="1">
        <f t="shared" si="32"/>
        <v>0.27453548067083228</v>
      </c>
      <c r="AE46" s="1">
        <f t="shared" si="33"/>
        <v>0.25272845730313531</v>
      </c>
      <c r="AF46" s="1">
        <f t="shared" si="34"/>
        <v>0.23915202412659478</v>
      </c>
      <c r="AG46" s="1">
        <f t="shared" si="35"/>
        <v>0.23266020141667107</v>
      </c>
      <c r="AH46" s="1">
        <f t="shared" si="35"/>
        <v>6.89183486842353E-5</v>
      </c>
      <c r="AI46" s="1">
        <f t="shared" si="37"/>
        <v>-7.3852789051106225</v>
      </c>
      <c r="AJ46" s="1">
        <f t="shared" si="38"/>
        <v>-8.1064564428698258</v>
      </c>
      <c r="AK46" s="1">
        <f t="shared" si="39"/>
        <v>-9.1877457577655193</v>
      </c>
      <c r="AL46" s="1">
        <f t="shared" si="40"/>
        <v>-10.286797379302449</v>
      </c>
      <c r="AM46" s="1">
        <f t="shared" si="41"/>
        <v>-11.228030396679342</v>
      </c>
      <c r="AN46" s="1">
        <f t="shared" si="42"/>
        <v>-11.946917072651154</v>
      </c>
      <c r="AO46" s="1">
        <f t="shared" si="43"/>
        <v>-12.426518780198219</v>
      </c>
      <c r="AP46" s="1">
        <f t="shared" si="44"/>
        <v>-12.665558005374951</v>
      </c>
      <c r="AQ46" s="1">
        <f t="shared" si="45"/>
        <v>-83.23330273995208</v>
      </c>
      <c r="AR46" s="1">
        <f t="shared" si="46"/>
        <v>-1000</v>
      </c>
    </row>
    <row r="47" spans="1:44">
      <c r="A47" s="2">
        <f t="shared" si="47"/>
        <v>35</v>
      </c>
      <c r="B47" s="1">
        <f t="shared" si="48"/>
        <v>0.35</v>
      </c>
      <c r="C47" s="3">
        <f t="shared" si="5"/>
        <v>1.0995574287564276</v>
      </c>
      <c r="D47" s="1" t="str">
        <f t="shared" si="6"/>
        <v>1</v>
      </c>
      <c r="E47" s="1" t="str">
        <f t="shared" si="7"/>
        <v>0.453990499739545+0.891006524188369i</v>
      </c>
      <c r="F47" s="1" t="str">
        <f t="shared" si="8"/>
        <v>-0.587785252292477+0.809016994374945i</v>
      </c>
      <c r="G47" s="1" t="str">
        <f t="shared" si="9"/>
        <v>0.90798099947909+1.78201304837674i</v>
      </c>
      <c r="H47" s="1" t="str">
        <f t="shared" si="10"/>
        <v>1.32019574718661+2.59103004275168i</v>
      </c>
      <c r="I47" s="1" t="str">
        <f t="shared" si="11"/>
        <v>-2.41780876799518-7.11342628362282i</v>
      </c>
      <c r="J47" s="1" t="str">
        <f t="shared" si="12"/>
        <v>-0.53870101821365-8.07087950447871i</v>
      </c>
      <c r="K47" s="1" t="str">
        <f t="shared" si="13"/>
        <v>1.23137977734306-8.97278071747622i</v>
      </c>
      <c r="L47" s="1" t="str">
        <f t="shared" si="14"/>
        <v>2.82441040637456-9.78447036479187i</v>
      </c>
      <c r="M47" s="1" t="str">
        <f t="shared" si="15"/>
        <v>4.17917159518887-10.4747556684801i</v>
      </c>
      <c r="N47" s="1" t="str">
        <f t="shared" si="16"/>
        <v>5.24360063105885-11.0171093514367i</v>
      </c>
      <c r="O47" s="1" t="str">
        <f t="shared" si="17"/>
        <v>5.97679210307459-11.390689065781i</v>
      </c>
      <c r="P47" s="1" t="str">
        <f t="shared" si="18"/>
        <v>6.35056987414511-11.5811383525967i</v>
      </c>
      <c r="Q47" s="1" t="str">
        <f t="shared" si="19"/>
        <v>-0.383071248267016+0.0553886001836934i</v>
      </c>
      <c r="R47" s="1" t="str">
        <f t="shared" si="20"/>
        <v>-0.330480133389194+0.141516889478607i</v>
      </c>
      <c r="S47" s="1" t="str">
        <f t="shared" si="21"/>
        <v>-0.263609035397186+0.18330979372939i</v>
      </c>
      <c r="T47" s="1" t="str">
        <f t="shared" si="22"/>
        <v>-0.208489291186987+0.195110721342902i</v>
      </c>
      <c r="U47" s="1" t="str">
        <f t="shared" si="23"/>
        <v>-0.170011520134374+0.193866389561497i</v>
      </c>
      <c r="V47" s="1" t="str">
        <f t="shared" si="24"/>
        <v>-0.145246086394479+0.188961382796119i</v>
      </c>
      <c r="W47" s="1" t="str">
        <f t="shared" si="25"/>
        <v>-0.130676876820446+0.184468583110905i</v>
      </c>
      <c r="X47" s="1" t="str">
        <f t="shared" si="26"/>
        <v>-0.123948247549753+0.18196292021299i</v>
      </c>
      <c r="Y47" s="1" t="str">
        <f t="shared" si="27"/>
        <v>0.0000303051192796715+0.0000245825659171043i</v>
      </c>
      <c r="Z47" s="1">
        <f t="shared" si="28"/>
        <v>0.38705487760672758</v>
      </c>
      <c r="AA47" s="1">
        <f t="shared" si="29"/>
        <v>0.35950542217418607</v>
      </c>
      <c r="AB47" s="1">
        <f t="shared" si="30"/>
        <v>0.32107974713479887</v>
      </c>
      <c r="AC47" s="1">
        <f t="shared" si="31"/>
        <v>0.28554505445305794</v>
      </c>
      <c r="AD47" s="1">
        <f t="shared" si="32"/>
        <v>0.25785285334859254</v>
      </c>
      <c r="AE47" s="1">
        <f t="shared" si="33"/>
        <v>0.23833344247321622</v>
      </c>
      <c r="AF47" s="1">
        <f t="shared" si="34"/>
        <v>0.22606438085308991</v>
      </c>
      <c r="AG47" s="1">
        <f t="shared" si="35"/>
        <v>0.22016737361174524</v>
      </c>
      <c r="AH47" s="1">
        <f t="shared" si="35"/>
        <v>3.9021824683424216E-5</v>
      </c>
      <c r="AI47" s="1">
        <f t="shared" si="37"/>
        <v>-8.2445491051955226</v>
      </c>
      <c r="AJ47" s="1">
        <f t="shared" si="38"/>
        <v>-8.8858911013064912</v>
      </c>
      <c r="AK47" s="1">
        <f t="shared" si="39"/>
        <v>-9.8677417544437773</v>
      </c>
      <c r="AL47" s="1">
        <f t="shared" si="40"/>
        <v>-10.886507145448848</v>
      </c>
      <c r="AM47" s="1">
        <f t="shared" si="41"/>
        <v>-11.772561168279527</v>
      </c>
      <c r="AN47" s="1">
        <f t="shared" si="42"/>
        <v>-12.456300280846765</v>
      </c>
      <c r="AO47" s="1">
        <f t="shared" si="43"/>
        <v>-12.915357211081997</v>
      </c>
      <c r="AP47" s="1">
        <f t="shared" si="44"/>
        <v>-13.144940765433468</v>
      </c>
      <c r="AQ47" s="1">
        <f t="shared" si="45"/>
        <v>-88.173848532036402</v>
      </c>
      <c r="AR47" s="1">
        <f t="shared" si="46"/>
        <v>-1000</v>
      </c>
    </row>
    <row r="48" spans="1:44">
      <c r="A48" s="2">
        <f t="shared" si="47"/>
        <v>36</v>
      </c>
      <c r="B48" s="1">
        <f t="shared" si="48"/>
        <v>0.36</v>
      </c>
      <c r="C48" s="3">
        <f t="shared" si="5"/>
        <v>1.1309733552923256</v>
      </c>
      <c r="D48" s="1" t="str">
        <f t="shared" si="6"/>
        <v>1</v>
      </c>
      <c r="E48" s="1" t="str">
        <f t="shared" si="7"/>
        <v>0.425779291565069+0.904827052466021i</v>
      </c>
      <c r="F48" s="1" t="str">
        <f t="shared" si="8"/>
        <v>-0.637423989748689+0.77051324277579i</v>
      </c>
      <c r="G48" s="1" t="str">
        <f t="shared" si="9"/>
        <v>0.851558583130138+1.80965410493204i</v>
      </c>
      <c r="H48" s="1" t="str">
        <f t="shared" si="10"/>
        <v>1.21413459338145+2.58016734770783i</v>
      </c>
      <c r="I48" s="1" t="str">
        <f t="shared" si="11"/>
        <v>-2.42966538020252-7.72759106885033i</v>
      </c>
      <c r="J48" s="1" t="str">
        <f t="shared" si="12"/>
        <v>-0.49181131311602-8.63947597502314i</v>
      </c>
      <c r="K48" s="1" t="str">
        <f t="shared" si="13"/>
        <v>1.33360730332048-9.49845277417806i</v>
      </c>
      <c r="L48" s="1" t="str">
        <f t="shared" si="14"/>
        <v>2.97644065538396-10.2715114696433i</v>
      </c>
      <c r="M48" s="1" t="str">
        <f t="shared" si="15"/>
        <v>4.37355557866604-10.9289438492885i</v>
      </c>
      <c r="N48" s="1" t="str">
        <f t="shared" si="16"/>
        <v>5.47126173017621-11.4454851554561i</v>
      </c>
      <c r="O48" s="1" t="str">
        <f t="shared" si="17"/>
        <v>6.22737487811253-11.8012849954299i</v>
      </c>
      <c r="P48" s="1" t="str">
        <f t="shared" si="18"/>
        <v>6.61283801823301-11.9826701808945i</v>
      </c>
      <c r="Q48" s="1" t="str">
        <f t="shared" si="19"/>
        <v>-0.348808130432465+0.0474465523951531i</v>
      </c>
      <c r="R48" s="1" t="str">
        <f t="shared" si="20"/>
        <v>-0.305658095368278+0.123133450131619i</v>
      </c>
      <c r="S48" s="1" t="str">
        <f t="shared" si="21"/>
        <v>-0.248789559587367+0.162755156422918i</v>
      </c>
      <c r="T48" s="1" t="str">
        <f t="shared" si="22"/>
        <v>-0.20013806520684+0.176199352227937i</v>
      </c>
      <c r="U48" s="1" t="str">
        <f t="shared" si="23"/>
        <v>-0.165176096092892+0.17719383104314i</v>
      </c>
      <c r="V48" s="1" t="str">
        <f t="shared" si="24"/>
        <v>-0.14222254064214+0.174066132637068i</v>
      </c>
      <c r="W48" s="1" t="str">
        <f t="shared" si="25"/>
        <v>-0.128550134223231+0.170715686520695i</v>
      </c>
      <c r="X48" s="1" t="str">
        <f t="shared" si="26"/>
        <v>-0.122192775540387+0.168758348056058i</v>
      </c>
      <c r="Y48" s="1" t="str">
        <f t="shared" si="27"/>
        <v>0.000014064694303538+0.0000172986696715164i</v>
      </c>
      <c r="Z48" s="1">
        <f t="shared" si="28"/>
        <v>0.35202029371895244</v>
      </c>
      <c r="AA48" s="1">
        <f t="shared" si="29"/>
        <v>0.32952802279241628</v>
      </c>
      <c r="AB48" s="1">
        <f t="shared" si="30"/>
        <v>0.29729696584715515</v>
      </c>
      <c r="AC48" s="1">
        <f t="shared" si="31"/>
        <v>0.26664856435068601</v>
      </c>
      <c r="AD48" s="1">
        <f t="shared" si="32"/>
        <v>0.24224119484561898</v>
      </c>
      <c r="AE48" s="1">
        <f t="shared" si="33"/>
        <v>0.2247804920315162</v>
      </c>
      <c r="AF48" s="1">
        <f t="shared" si="34"/>
        <v>0.21370302438908745</v>
      </c>
      <c r="AG48" s="1">
        <f t="shared" si="35"/>
        <v>0.20835175649097135</v>
      </c>
      <c r="AH48" s="1">
        <f t="shared" si="35"/>
        <v>2.229483344311447E-5</v>
      </c>
      <c r="AI48" s="1">
        <f t="shared" si="37"/>
        <v>-9.0686459806584647</v>
      </c>
      <c r="AJ48" s="1">
        <f t="shared" si="38"/>
        <v>-9.642152949069855</v>
      </c>
      <c r="AK48" s="1">
        <f t="shared" si="39"/>
        <v>-10.536190461885901</v>
      </c>
      <c r="AL48" s="1">
        <f t="shared" si="40"/>
        <v>-11.481215004763923</v>
      </c>
      <c r="AM48" s="1">
        <f t="shared" si="41"/>
        <v>-12.315040000669505</v>
      </c>
      <c r="AN48" s="1">
        <f t="shared" si="42"/>
        <v>-12.964827649487688</v>
      </c>
      <c r="AO48" s="1">
        <f t="shared" si="43"/>
        <v>-13.403786630541969</v>
      </c>
      <c r="AP48" s="1">
        <f t="shared" si="44"/>
        <v>-13.624056678204537</v>
      </c>
      <c r="AQ48" s="1">
        <f t="shared" si="45"/>
        <v>-93.035915355281873</v>
      </c>
      <c r="AR48" s="1">
        <f t="shared" si="46"/>
        <v>-1000</v>
      </c>
    </row>
    <row r="49" spans="1:44">
      <c r="A49" s="2">
        <f t="shared" si="47"/>
        <v>37</v>
      </c>
      <c r="B49" s="1">
        <f t="shared" si="48"/>
        <v>0.37</v>
      </c>
      <c r="C49" s="3">
        <f t="shared" si="5"/>
        <v>1.1623892818282235</v>
      </c>
      <c r="D49" s="1" t="str">
        <f t="shared" si="6"/>
        <v>1</v>
      </c>
      <c r="E49" s="1" t="str">
        <f t="shared" si="7"/>
        <v>0.397147890634784+0.91775462568398i</v>
      </c>
      <c r="F49" s="1" t="str">
        <f t="shared" si="8"/>
        <v>-0.684547105928691+0.728968627421409i</v>
      </c>
      <c r="G49" s="1" t="str">
        <f t="shared" si="9"/>
        <v>0.794295781269568+1.83550925136796i</v>
      </c>
      <c r="H49" s="1" t="str">
        <f t="shared" si="10"/>
        <v>1.10974867534088+2.56447787878937i</v>
      </c>
      <c r="I49" s="1" t="str">
        <f t="shared" si="11"/>
        <v>-2.4095759575885-8.35663507058374i</v>
      </c>
      <c r="J49" s="1" t="str">
        <f t="shared" si="12"/>
        <v>-0.41595275378792-9.21935286894937i</v>
      </c>
      <c r="K49" s="1" t="str">
        <f t="shared" si="13"/>
        <v>1.46199924073392-10.0320152652646i</v>
      </c>
      <c r="L49" s="1" t="str">
        <f t="shared" si="14"/>
        <v>3.15211138399525-10.7633920993854i</v>
      </c>
      <c r="M49" s="1" t="str">
        <f t="shared" si="15"/>
        <v>4.58943361415619-11.3853769697373i</v>
      </c>
      <c r="N49" s="1" t="str">
        <f t="shared" si="16"/>
        <v>5.7187304439714-11.8740673465658i</v>
      </c>
      <c r="O49" s="1" t="str">
        <f t="shared" si="17"/>
        <v>6.49660362958794-12.2106831327502i</v>
      </c>
      <c r="P49" s="1" t="str">
        <f t="shared" si="18"/>
        <v>6.89315994071895-12.3822883724037i</v>
      </c>
      <c r="Q49" s="1" t="str">
        <f t="shared" si="19"/>
        <v>-0.318675552624471+0.0409106922317533i</v>
      </c>
      <c r="R49" s="1" t="str">
        <f t="shared" si="20"/>
        <v>-0.283017207222749+0.1076026596149i</v>
      </c>
      <c r="S49" s="1" t="str">
        <f t="shared" si="21"/>
        <v>-0.234527315543895+0.14479916489233i</v>
      </c>
      <c r="T49" s="1" t="str">
        <f t="shared" si="22"/>
        <v>-0.191629830453412+0.159223712153348i</v>
      </c>
      <c r="U49" s="1" t="str">
        <f t="shared" si="23"/>
        <v>-0.15996068718957+0.161951390364439i</v>
      </c>
      <c r="V49" s="1" t="str">
        <f t="shared" si="24"/>
        <v>-0.138772578032141+0.160294832980897i</v>
      </c>
      <c r="W49" s="1" t="str">
        <f t="shared" si="25"/>
        <v>-0.125998916422121+0.157920213974029i</v>
      </c>
      <c r="X49" s="1" t="str">
        <f t="shared" si="26"/>
        <v>-0.120020032143648+0.156438446169159i</v>
      </c>
      <c r="Y49" s="1" t="str">
        <f t="shared" si="27"/>
        <v>6.01688742503108E-06+0.0000113464492422912i</v>
      </c>
      <c r="Z49" s="1">
        <f t="shared" si="28"/>
        <v>0.32129082243256379</v>
      </c>
      <c r="AA49" s="1">
        <f t="shared" si="29"/>
        <v>0.3027822186660975</v>
      </c>
      <c r="AB49" s="1">
        <f t="shared" si="30"/>
        <v>0.27562630478555905</v>
      </c>
      <c r="AC49" s="1">
        <f t="shared" si="31"/>
        <v>0.24914690933562803</v>
      </c>
      <c r="AD49" s="1">
        <f t="shared" si="32"/>
        <v>0.22763056536224296</v>
      </c>
      <c r="AE49" s="1">
        <f t="shared" si="33"/>
        <v>0.21201948470378926</v>
      </c>
      <c r="AF49" s="1">
        <f t="shared" si="34"/>
        <v>0.20202604020559267</v>
      </c>
      <c r="AG49" s="1">
        <f t="shared" si="35"/>
        <v>0.19717453069700244</v>
      </c>
      <c r="AH49" s="1">
        <f t="shared" si="35"/>
        <v>1.2843085481822025E-5</v>
      </c>
      <c r="AI49" s="1">
        <f t="shared" si="37"/>
        <v>-9.8620335950275511</v>
      </c>
      <c r="AJ49" s="1">
        <f t="shared" si="38"/>
        <v>-10.377392660185867</v>
      </c>
      <c r="AK49" s="1">
        <f t="shared" si="39"/>
        <v>-11.193586745588329</v>
      </c>
      <c r="AL49" s="1">
        <f t="shared" si="40"/>
        <v>-12.070889917545218</v>
      </c>
      <c r="AM49" s="1">
        <f t="shared" si="41"/>
        <v>-12.855388459168161</v>
      </c>
      <c r="AN49" s="1">
        <f t="shared" si="42"/>
        <v>-13.472484506850485</v>
      </c>
      <c r="AO49" s="1">
        <f t="shared" si="43"/>
        <v>-13.89185296862008</v>
      </c>
      <c r="AP49" s="1">
        <f t="shared" si="44"/>
        <v>-14.102983683647947</v>
      </c>
      <c r="AQ49" s="1">
        <f t="shared" si="45"/>
        <v>-97.826612536633618</v>
      </c>
      <c r="AR49" s="1">
        <f t="shared" si="46"/>
        <v>-1000</v>
      </c>
    </row>
    <row r="50" spans="1:44">
      <c r="A50" s="2">
        <f t="shared" si="47"/>
        <v>38</v>
      </c>
      <c r="B50" s="1">
        <f t="shared" si="48"/>
        <v>0.38</v>
      </c>
      <c r="C50" s="3">
        <f t="shared" si="5"/>
        <v>1.1938052083641213</v>
      </c>
      <c r="D50" s="1" t="str">
        <f t="shared" si="6"/>
        <v>1</v>
      </c>
      <c r="E50" s="1" t="str">
        <f t="shared" si="7"/>
        <v>0.368124552684679+0.929776485888251i</v>
      </c>
      <c r="F50" s="1" t="str">
        <f t="shared" si="8"/>
        <v>-0.72896862742141+0.684547105928691i</v>
      </c>
      <c r="G50" s="1" t="str">
        <f t="shared" si="9"/>
        <v>0.736249105369358+1.8595529717765i</v>
      </c>
      <c r="H50" s="1" t="str">
        <f t="shared" si="10"/>
        <v>1.00728047794795+2.54410007770519i</v>
      </c>
      <c r="I50" s="1" t="str">
        <f t="shared" si="11"/>
        <v>-2.35618393779498-8.99872404891769i</v>
      </c>
      <c r="J50" s="1" t="str">
        <f t="shared" si="12"/>
        <v>-0.30998887317535-9.80886998646427i</v>
      </c>
      <c r="K50" s="1" t="str">
        <f t="shared" si="13"/>
        <v>1.61748473139429-10.5720107727317i</v>
      </c>
      <c r="L50" s="1" t="str">
        <f t="shared" si="14"/>
        <v>3.35216514623007-11.258819335278i</v>
      </c>
      <c r="M50" s="1" t="str">
        <f t="shared" si="15"/>
        <v>4.82738957580968-11.8429020062113i</v>
      </c>
      <c r="N50" s="1" t="str">
        <f t="shared" si="16"/>
        <v>5.98646597261993-12.3018128160448i</v>
      </c>
      <c r="O50" s="1" t="str">
        <f t="shared" si="17"/>
        <v>6.78485168074882-12.6179160797168i</v>
      </c>
      <c r="P50" s="1" t="str">
        <f t="shared" si="18"/>
        <v>7.19186518517289-12.7790641260772i</v>
      </c>
      <c r="Q50" s="1" t="str">
        <f t="shared" si="19"/>
        <v>-0.29200728725177+0.0354780962579515i</v>
      </c>
      <c r="R50" s="1" t="str">
        <f t="shared" si="20"/>
        <v>-0.262350601873986+0.0943997332795651i</v>
      </c>
      <c r="S50" s="1" t="str">
        <f t="shared" si="21"/>
        <v>-0.220896854739911+0.129074572192304i</v>
      </c>
      <c r="T50" s="1" t="str">
        <f t="shared" si="22"/>
        <v>-0.183096771273723+0.143980558238433i</v>
      </c>
      <c r="U50" s="1" t="str">
        <f t="shared" si="23"/>
        <v>-0.154483362766644+0.148023841798594i</v>
      </c>
      <c r="V50" s="1" t="str">
        <f t="shared" si="24"/>
        <v>-0.134993173275531+0.14757276374179i</v>
      </c>
      <c r="W50" s="1" t="str">
        <f t="shared" si="25"/>
        <v>-0.123105884424618+0.146025352614149i</v>
      </c>
      <c r="X50" s="1" t="str">
        <f t="shared" si="26"/>
        <v>-0.117505918191844+0.144953275276526i</v>
      </c>
      <c r="Y50" s="1" t="str">
        <f t="shared" si="27"/>
        <v>2.22393760820051E-06+7.11415653702824E-06i</v>
      </c>
      <c r="Z50" s="1">
        <f t="shared" si="28"/>
        <v>0.29415463811102177</v>
      </c>
      <c r="AA50" s="1">
        <f t="shared" si="29"/>
        <v>0.27881740969117358</v>
      </c>
      <c r="AB50" s="1">
        <f t="shared" si="30"/>
        <v>0.25584304880260406</v>
      </c>
      <c r="AC50" s="1">
        <f t="shared" si="31"/>
        <v>0.23292665970539492</v>
      </c>
      <c r="AD50" s="1">
        <f t="shared" si="32"/>
        <v>0.21395365645977102</v>
      </c>
      <c r="AE50" s="1">
        <f t="shared" si="33"/>
        <v>0.20000219356144</v>
      </c>
      <c r="AF50" s="1">
        <f t="shared" si="34"/>
        <v>0.19099335691602984</v>
      </c>
      <c r="AG50" s="1">
        <f t="shared" si="35"/>
        <v>0.18659874818310188</v>
      </c>
      <c r="AH50" s="1">
        <f t="shared" si="35"/>
        <v>7.4536649856637814E-6</v>
      </c>
      <c r="AI50" s="1">
        <f t="shared" si="37"/>
        <v>-10.62848598886622</v>
      </c>
      <c r="AJ50" s="1">
        <f t="shared" si="38"/>
        <v>-11.093602237251972</v>
      </c>
      <c r="AK50" s="1">
        <f t="shared" si="39"/>
        <v>-11.840527564275602</v>
      </c>
      <c r="AL50" s="1">
        <f t="shared" si="40"/>
        <v>-12.655616025757613</v>
      </c>
      <c r="AM50" s="1">
        <f t="shared" si="41"/>
        <v>-13.39360574081223</v>
      </c>
      <c r="AN50" s="1">
        <f t="shared" si="42"/>
        <v>-13.979304822079886</v>
      </c>
      <c r="AO50" s="1">
        <f t="shared" si="43"/>
        <v>-14.379634760268916</v>
      </c>
      <c r="AP50" s="1">
        <f t="shared" si="44"/>
        <v>-14.5818254817791</v>
      </c>
      <c r="AQ50" s="1">
        <f t="shared" si="45"/>
        <v>-102.55260262109154</v>
      </c>
      <c r="AR50" s="1">
        <f t="shared" si="46"/>
        <v>-1000</v>
      </c>
    </row>
    <row r="51" spans="1:44">
      <c r="A51" s="2">
        <f t="shared" si="47"/>
        <v>39</v>
      </c>
      <c r="B51" s="1">
        <f t="shared" si="48"/>
        <v>0.39</v>
      </c>
      <c r="C51" s="3">
        <f t="shared" si="5"/>
        <v>1.2252211349000193</v>
      </c>
      <c r="D51" s="1" t="str">
        <f t="shared" si="6"/>
        <v>1</v>
      </c>
      <c r="E51" s="1" t="str">
        <f t="shared" si="7"/>
        <v>0.338737920245291+0.940880768954226i</v>
      </c>
      <c r="F51" s="1" t="str">
        <f t="shared" si="8"/>
        <v>-0.77051324277579+0.637423989748689i</v>
      </c>
      <c r="G51" s="1" t="str">
        <f t="shared" si="9"/>
        <v>0.677475840490582+1.88176153790845i</v>
      </c>
      <c r="H51" s="1" t="str">
        <f t="shared" si="10"/>
        <v>0.906962597714792+2.51918552765714i</v>
      </c>
      <c r="I51" s="1" t="str">
        <f t="shared" si="11"/>
        <v>-2.26824453321459-9.65192686046612i</v>
      </c>
      <c r="J51" s="1" t="str">
        <f t="shared" si="12"/>
        <v>-0.172882360787781-10.4063036612986i</v>
      </c>
      <c r="K51" s="1" t="str">
        <f t="shared" si="13"/>
        <v>1.80090564662154-11.1169110694807i</v>
      </c>
      <c r="L51" s="1" t="str">
        <f t="shared" si="14"/>
        <v>3.5772679228018-11.7564408408292i</v>
      </c>
      <c r="M51" s="1" t="str">
        <f t="shared" si="15"/>
        <v>5.08793986167466-12.3003162048836i</v>
      </c>
      <c r="N51" s="1" t="str">
        <f t="shared" si="16"/>
        <v>6.27486718782401-12.7276363364121i</v>
      </c>
      <c r="O51" s="1" t="str">
        <f t="shared" si="17"/>
        <v>7.09243694974231-13.0219795624039i</v>
      </c>
      <c r="P51" s="1" t="str">
        <f t="shared" si="18"/>
        <v>7.50923039997752-13.1720344377537i</v>
      </c>
      <c r="Q51" s="1" t="str">
        <f t="shared" si="19"/>
        <v>-0.268270260045681+0.0309223278685006i</v>
      </c>
      <c r="R51" s="1" t="str">
        <f t="shared" si="20"/>
        <v>-0.243463378785846+0.0831104013658004i</v>
      </c>
      <c r="S51" s="1" t="str">
        <f t="shared" si="21"/>
        <v>-0.207935196644907+0.115268914132262i</v>
      </c>
      <c r="T51" s="1" t="str">
        <f t="shared" si="22"/>
        <v>-0.174637950826121+0.130285122686917i</v>
      </c>
      <c r="U51" s="1" t="str">
        <f t="shared" si="23"/>
        <v>-0.148840029884416+0.135301539493416i</v>
      </c>
      <c r="V51" s="1" t="str">
        <f t="shared" si="24"/>
        <v>-0.130966090161672+0.135827059627884i</v>
      </c>
      <c r="W51" s="1" t="str">
        <f t="shared" si="25"/>
        <v>-0.119942029605098+0.134975168091003i</v>
      </c>
      <c r="X51" s="1" t="str">
        <f t="shared" si="26"/>
        <v>-0.11471612066076+0.134253549571621i</v>
      </c>
      <c r="Y51" s="1" t="str">
        <f t="shared" si="27"/>
        <v>5.55417330905014E-07+4.31947780022599E-06i</v>
      </c>
      <c r="Z51" s="1">
        <f t="shared" si="28"/>
        <v>0.27004651966982346</v>
      </c>
      <c r="AA51" s="1">
        <f t="shared" si="29"/>
        <v>0.25725814977373362</v>
      </c>
      <c r="AB51" s="1">
        <f t="shared" si="30"/>
        <v>0.23774769939788468</v>
      </c>
      <c r="AC51" s="1">
        <f t="shared" si="31"/>
        <v>0.2178821403013374</v>
      </c>
      <c r="AD51" s="1">
        <f t="shared" si="32"/>
        <v>0.2011463673181354</v>
      </c>
      <c r="AE51" s="1">
        <f t="shared" si="33"/>
        <v>0.1886825558958537</v>
      </c>
      <c r="AF51" s="1">
        <f t="shared" si="34"/>
        <v>0.18056684764093525</v>
      </c>
      <c r="AG51" s="1">
        <f t="shared" si="35"/>
        <v>0.17658936522914892</v>
      </c>
      <c r="AH51" s="1">
        <f t="shared" si="35"/>
        <v>4.3550403991369368E-6</v>
      </c>
      <c r="AI51" s="1">
        <f t="shared" si="37"/>
        <v>-11.371228309735425</v>
      </c>
      <c r="AJ51" s="1">
        <f t="shared" si="38"/>
        <v>-11.792617163520681</v>
      </c>
      <c r="AK51" s="1">
        <f t="shared" si="39"/>
        <v>-12.477673537748961</v>
      </c>
      <c r="AL51" s="1">
        <f t="shared" si="40"/>
        <v>-13.23556734426827</v>
      </c>
      <c r="AM51" s="1">
        <f t="shared" si="41"/>
        <v>-13.929756126675112</v>
      </c>
      <c r="AN51" s="1">
        <f t="shared" si="42"/>
        <v>-14.485364988578928</v>
      </c>
      <c r="AO51" s="1">
        <f t="shared" si="43"/>
        <v>-14.867239677156839</v>
      </c>
      <c r="AP51" s="1">
        <f t="shared" si="44"/>
        <v>-15.060709091201641</v>
      </c>
      <c r="AQ51" s="1">
        <f t="shared" si="45"/>
        <v>-107.22015623888586</v>
      </c>
      <c r="AR51" s="1">
        <f t="shared" si="46"/>
        <v>-1000</v>
      </c>
    </row>
    <row r="52" spans="1:44">
      <c r="A52" s="2">
        <f t="shared" si="47"/>
        <v>40</v>
      </c>
      <c r="B52" s="1">
        <f t="shared" si="48"/>
        <v>0.4</v>
      </c>
      <c r="C52" s="3">
        <f t="shared" si="5"/>
        <v>1.2566370614359172</v>
      </c>
      <c r="D52" s="1" t="str">
        <f t="shared" si="6"/>
        <v>1</v>
      </c>
      <c r="E52" s="1" t="str">
        <f t="shared" si="7"/>
        <v>0.309016994374945+0.951056516295154i</v>
      </c>
      <c r="F52" s="1" t="str">
        <f t="shared" si="8"/>
        <v>-0.809016994374945+0.587785252292477i</v>
      </c>
      <c r="G52" s="1" t="str">
        <f t="shared" si="9"/>
        <v>0.61803398874989+1.90211303259031i</v>
      </c>
      <c r="H52" s="1" t="str">
        <f t="shared" si="10"/>
        <v>0.809016994374945+2.48989828488279i</v>
      </c>
      <c r="I52" s="1" t="str">
        <f t="shared" si="11"/>
        <v>-2.14463108000173-10.3142224847235i</v>
      </c>
      <c r="J52" s="1" t="str">
        <f t="shared" si="12"/>
        <v>-0.00370059289183988-11.009852968251i</v>
      </c>
      <c r="K52" s="1" t="str">
        <f t="shared" si="13"/>
        <v>2.01301182836007-11.6651225555533i</v>
      </c>
      <c r="L52" s="1" t="str">
        <f t="shared" si="14"/>
        <v>3.82800505639072-12.2548496038698i</v>
      </c>
      <c r="M52" s="1" t="str">
        <f t="shared" si="15"/>
        <v>5.37152991930666-12.7563712334564i</v>
      </c>
      <c r="N52" s="1" t="str">
        <f t="shared" si="16"/>
        <v>6.58426962224493-13.1504142493447i</v>
      </c>
      <c r="O52" s="1" t="str">
        <f t="shared" si="17"/>
        <v>7.41961925853374-13.4218357994159i</v>
      </c>
      <c r="P52" s="1" t="str">
        <f t="shared" si="18"/>
        <v>7.84547681012006-13.5602053057159i</v>
      </c>
      <c r="Q52" s="1" t="str">
        <f t="shared" si="19"/>
        <v>-0.247033327426529+0.0270715163448652i</v>
      </c>
      <c r="R52" s="1" t="str">
        <f t="shared" si="20"/>
        <v>-0.226176492517488+0.0734051589594315i</v>
      </c>
      <c r="S52" s="1" t="str">
        <f t="shared" si="21"/>
        <v>-0.195653578548114+0.103116787374054i</v>
      </c>
      <c r="T52" s="1" t="str">
        <f t="shared" si="22"/>
        <v>-0.166326412863595+0.117970876066206i</v>
      </c>
      <c r="U52" s="1" t="str">
        <f t="shared" si="23"/>
        <v>-0.143108076633273+0.123681435796339i</v>
      </c>
      <c r="V52" s="1" t="str">
        <f t="shared" si="24"/>
        <v>-0.126759973780472+0.124987609355057i</v>
      </c>
      <c r="W52" s="1" t="str">
        <f t="shared" si="25"/>
        <v>-0.116568131207083+0.124715290115765i</v>
      </c>
      <c r="X52" s="1" t="str">
        <f t="shared" si="26"/>
        <v>-0.111707340339312+0.12429121127073i</v>
      </c>
      <c r="Y52" s="1" t="str">
        <f t="shared" si="27"/>
        <v>-9.86902492191318E-08+2.55809699477306E-06i</v>
      </c>
      <c r="Z52" s="1">
        <f t="shared" si="28"/>
        <v>0.24851223683479451</v>
      </c>
      <c r="AA52" s="1">
        <f t="shared" si="29"/>
        <v>0.23779008206687832</v>
      </c>
      <c r="AB52" s="1">
        <f t="shared" si="30"/>
        <v>0.22116372812246787</v>
      </c>
      <c r="AC52" s="1">
        <f t="shared" si="31"/>
        <v>0.20391567672913039</v>
      </c>
      <c r="AD52" s="1">
        <f t="shared" si="32"/>
        <v>0.18914814077415265</v>
      </c>
      <c r="AE52" s="1">
        <f t="shared" si="33"/>
        <v>0.17801683472390548</v>
      </c>
      <c r="AF52" s="1">
        <f t="shared" si="34"/>
        <v>0.17071037695984137</v>
      </c>
      <c r="AG52" s="1">
        <f t="shared" si="35"/>
        <v>0.16711324030377761</v>
      </c>
      <c r="AH52" s="1">
        <f t="shared" si="35"/>
        <v>2.5599999999917762E-6</v>
      </c>
      <c r="AI52" s="1">
        <f t="shared" si="37"/>
        <v>-12.093044431652515</v>
      </c>
      <c r="AJ52" s="1">
        <f t="shared" si="38"/>
        <v>-12.476125264611603</v>
      </c>
      <c r="AK52" s="1">
        <f t="shared" si="39"/>
        <v>-13.105721956745146</v>
      </c>
      <c r="AL52" s="1">
        <f t="shared" si="40"/>
        <v>-13.81098770069592</v>
      </c>
      <c r="AM52" s="1">
        <f t="shared" si="41"/>
        <v>-14.463958464690883</v>
      </c>
      <c r="AN52" s="1">
        <f t="shared" si="42"/>
        <v>-14.990778506408532</v>
      </c>
      <c r="AO52" s="1">
        <f t="shared" si="43"/>
        <v>-15.354801573086423</v>
      </c>
      <c r="AP52" s="1">
        <f t="shared" si="44"/>
        <v>-15.539782795899875</v>
      </c>
      <c r="AQ52" s="1">
        <f t="shared" si="45"/>
        <v>-111.83520069379091</v>
      </c>
      <c r="AR52" s="1">
        <f t="shared" si="46"/>
        <v>-1000</v>
      </c>
    </row>
    <row r="53" spans="1:44">
      <c r="A53" s="2">
        <f t="shared" si="47"/>
        <v>41</v>
      </c>
      <c r="B53" s="1">
        <f t="shared" si="48"/>
        <v>0.41</v>
      </c>
      <c r="C53" s="3">
        <f t="shared" si="5"/>
        <v>1.288052987971815</v>
      </c>
      <c r="D53" s="1" t="str">
        <f t="shared" si="6"/>
        <v>1</v>
      </c>
      <c r="E53" s="1" t="str">
        <f t="shared" si="7"/>
        <v>0.278991106039234+0.960293685676942i</v>
      </c>
      <c r="F53" s="1" t="str">
        <f t="shared" si="8"/>
        <v>-0.844327925502015+0.535826794978997i</v>
      </c>
      <c r="G53" s="1" t="str">
        <f t="shared" si="9"/>
        <v>0.557982212078468+1.92058737135388i</v>
      </c>
      <c r="H53" s="1" t="str">
        <f t="shared" si="10"/>
        <v>0.713654286576453+2.45641416633288i</v>
      </c>
      <c r="I53" s="1" t="str">
        <f t="shared" si="11"/>
        <v>-1.9843409388852-10.9835074505446i</v>
      </c>
      <c r="J53" s="1" t="str">
        <f t="shared" si="12"/>
        <v>0.19837923246385-11.617646281052i</v>
      </c>
      <c r="K53" s="1" t="str">
        <f t="shared" si="13"/>
        <v>2.25445667551011-12.2149919977776i</v>
      </c>
      <c r="L53" s="1" t="str">
        <f t="shared" si="14"/>
        <v>4.10487748717892-12.7525889398231i</v>
      </c>
      <c r="M53" s="1" t="str">
        <f t="shared" si="15"/>
        <v>5.67853103340565-13.2097775581934i</v>
      </c>
      <c r="N53" s="1" t="str">
        <f t="shared" si="16"/>
        <v>6.91494269092404-13.5689883506789i</v>
      </c>
      <c r="O53" s="1" t="str">
        <f t="shared" si="17"/>
        <v>7.76659785312319-13.8164170479721i</v>
      </c>
      <c r="P53" s="1" t="str">
        <f t="shared" si="18"/>
        <v>8.20076788973357-13.9425551039957i</v>
      </c>
      <c r="Q53" s="1" t="str">
        <f t="shared" si="19"/>
        <v>-0.227944342644516+0.0237934008654682i</v>
      </c>
      <c r="R53" s="1" t="str">
        <f t="shared" si="20"/>
        <v>-0.210327935282073+0.0650199672695678i</v>
      </c>
      <c r="S53" s="1" t="str">
        <f t="shared" si="21"/>
        <v>-0.184045845923929+0.0923928294611158i</v>
      </c>
      <c r="T53" s="1" t="str">
        <f t="shared" si="22"/>
        <v>-0.158214882431222+0.106888648417765i</v>
      </c>
      <c r="U53" s="1" t="str">
        <f t="shared" si="23"/>
        <v>-0.137349501088461+0.113067588333738i</v>
      </c>
      <c r="V53" s="1" t="str">
        <f t="shared" si="24"/>
        <v>-0.122432208039924+0.114987643026295i</v>
      </c>
      <c r="W53" s="1" t="str">
        <f t="shared" si="25"/>
        <v>-0.113036064950818+0.115193392065606i</v>
      </c>
      <c r="X53" s="1" t="str">
        <f t="shared" si="26"/>
        <v>-0.108528396306468+0.115019841210542i</v>
      </c>
      <c r="Y53" s="1" t="str">
        <f t="shared" si="27"/>
        <v>-2.96265827304888E-07+1.48368487306338E-06i</v>
      </c>
      <c r="Z53" s="1">
        <f t="shared" si="28"/>
        <v>0.22918278571564962</v>
      </c>
      <c r="AA53" s="1">
        <f t="shared" si="29"/>
        <v>0.22014866909376388</v>
      </c>
      <c r="AB53" s="1">
        <f t="shared" si="30"/>
        <v>0.20593520422134104</v>
      </c>
      <c r="AC53" s="1">
        <f t="shared" si="31"/>
        <v>0.19093750858147798</v>
      </c>
      <c r="AD53" s="1">
        <f t="shared" si="32"/>
        <v>0.1779021219121818</v>
      </c>
      <c r="AE53" s="1">
        <f t="shared" si="33"/>
        <v>0.16796369731068045</v>
      </c>
      <c r="AF53" s="1">
        <f t="shared" si="34"/>
        <v>0.16138980623058558</v>
      </c>
      <c r="AG53" s="1">
        <f t="shared" si="35"/>
        <v>0.15813910546399357</v>
      </c>
      <c r="AH53" s="1">
        <f t="shared" si="35"/>
        <v>1.5129752949026459E-6</v>
      </c>
      <c r="AI53" s="1">
        <f t="shared" si="37"/>
        <v>-12.796360120608307</v>
      </c>
      <c r="AJ53" s="1">
        <f t="shared" si="38"/>
        <v>-13.145678714375862</v>
      </c>
      <c r="AK53" s="1">
        <f t="shared" si="39"/>
        <v>-13.725388104824281</v>
      </c>
      <c r="AL53" s="1">
        <f t="shared" si="40"/>
        <v>-14.382174971169196</v>
      </c>
      <c r="AM53" s="1">
        <f t="shared" si="41"/>
        <v>-14.996377437505776</v>
      </c>
      <c r="AN53" s="1">
        <f t="shared" si="42"/>
        <v>-15.495691479925441</v>
      </c>
      <c r="AO53" s="1">
        <f t="shared" si="43"/>
        <v>-15.842477996692427</v>
      </c>
      <c r="AP53" s="1">
        <f t="shared" si="44"/>
        <v>-16.019214443583071</v>
      </c>
      <c r="AQ53" s="1">
        <f t="shared" si="45"/>
        <v>-116.40336326868436</v>
      </c>
      <c r="AR53" s="1">
        <f t="shared" si="46"/>
        <v>-1000</v>
      </c>
    </row>
    <row r="54" spans="1:44">
      <c r="A54" s="2">
        <f t="shared" si="47"/>
        <v>42</v>
      </c>
      <c r="B54" s="1">
        <f t="shared" si="48"/>
        <v>0.42</v>
      </c>
      <c r="C54" s="3">
        <f t="shared" si="5"/>
        <v>1.319468914507713</v>
      </c>
      <c r="D54" s="1" t="str">
        <f t="shared" si="6"/>
        <v>1</v>
      </c>
      <c r="E54" s="1" t="str">
        <f t="shared" si="7"/>
        <v>0.248689887164858+0.96858316112863i</v>
      </c>
      <c r="F54" s="1" t="str">
        <f t="shared" si="8"/>
        <v>-0.876306680043865+0.481753674101712i</v>
      </c>
      <c r="G54" s="1" t="str">
        <f t="shared" si="9"/>
        <v>0.497379774329716+1.93716632225726i</v>
      </c>
      <c r="H54" s="1" t="str">
        <f t="shared" si="10"/>
        <v>0.621073094285851+2.41891999635897i</v>
      </c>
      <c r="I54" s="1" t="str">
        <f t="shared" si="11"/>
        <v>-1.78650092305504-11.6576036339717i</v>
      </c>
      <c r="J54" s="1" t="str">
        <f t="shared" si="12"/>
        <v>0.434065377297401-12.2277481552054i</v>
      </c>
      <c r="K54" s="1" t="str">
        <f t="shared" si="13"/>
        <v>2.52579309433293-12.7648125507118i</v>
      </c>
      <c r="L54" s="1" t="str">
        <f t="shared" si="14"/>
        <v>4.40829830494039-13.2481577369606i</v>
      </c>
      <c r="M54" s="1" t="str">
        <f t="shared" si="15"/>
        <v>6.00923738959706-13.6592090295075i</v>
      </c>
      <c r="N54" s="1" t="str">
        <f t="shared" si="16"/>
        <v>7.26708715709673-13.9821699577001i</v>
      </c>
      <c r="O54" s="1" t="str">
        <f t="shared" si="17"/>
        <v>8.13350914628455-14.2046293141866i</v>
      </c>
      <c r="P54" s="1" t="str">
        <f t="shared" si="18"/>
        <v>8.57520724601115-14.3180381106537i</v>
      </c>
      <c r="Q54" s="1" t="str">
        <f t="shared" si="19"/>
        <v>-0.210713082004525+0.0209849285038395i</v>
      </c>
      <c r="R54" s="1" t="str">
        <f t="shared" si="20"/>
        <v>-0.195772458426315+0.057741714284207i</v>
      </c>
      <c r="S54" s="1" t="str">
        <f t="shared" si="21"/>
        <v>-0.173094413200307+0.0829055470740763i</v>
      </c>
      <c r="T54" s="1" t="str">
        <f t="shared" si="22"/>
        <v>-0.150340306167937+0.0969053989709456i</v>
      </c>
      <c r="U54" s="1" t="str">
        <f t="shared" si="23"/>
        <v>-0.131613570853243+0.103371306653651i</v>
      </c>
      <c r="V54" s="1" t="str">
        <f t="shared" si="24"/>
        <v>-0.11803054856496+0.105764082569527i</v>
      </c>
      <c r="W54" s="1" t="str">
        <f t="shared" si="25"/>
        <v>-0.109389968577952+0.106359509340911i</v>
      </c>
      <c r="X54" s="1" t="str">
        <f t="shared" si="26"/>
        <v>-0.105221213005304+0.10639493977527i</v>
      </c>
      <c r="Y54" s="1" t="str">
        <f t="shared" si="27"/>
        <v>-3.06700315934451E-07+8.44492789757708E-07i</v>
      </c>
      <c r="Z54" s="1">
        <f t="shared" si="28"/>
        <v>0.21175544893144291</v>
      </c>
      <c r="AA54" s="1">
        <f t="shared" si="29"/>
        <v>0.20411016889602102</v>
      </c>
      <c r="AB54" s="1">
        <f t="shared" si="30"/>
        <v>0.19192447894109418</v>
      </c>
      <c r="AC54" s="1">
        <f t="shared" si="31"/>
        <v>0.17886549138497115</v>
      </c>
      <c r="AD54" s="1">
        <f t="shared" si="32"/>
        <v>0.16735518836302854</v>
      </c>
      <c r="AE54" s="1">
        <f t="shared" si="33"/>
        <v>0.15848423125446615</v>
      </c>
      <c r="AF54" s="1">
        <f t="shared" si="34"/>
        <v>0.15257296763425904</v>
      </c>
      <c r="AG54" s="1">
        <f t="shared" si="35"/>
        <v>0.14963751827697119</v>
      </c>
      <c r="AH54" s="1">
        <f t="shared" si="35"/>
        <v>8.9846154939821922E-7</v>
      </c>
      <c r="AI54" s="1">
        <f t="shared" si="37"/>
        <v>-13.483308110107018</v>
      </c>
      <c r="AJ54" s="1">
        <f t="shared" si="38"/>
        <v>-13.802707158455087</v>
      </c>
      <c r="AK54" s="1">
        <f t="shared" si="39"/>
        <v>-14.33739259585407</v>
      </c>
      <c r="AL54" s="1">
        <f t="shared" si="40"/>
        <v>-14.949468800358254</v>
      </c>
      <c r="AM54" s="1">
        <f t="shared" si="41"/>
        <v>-15.527216381092128</v>
      </c>
      <c r="AN54" s="1">
        <f t="shared" si="42"/>
        <v>-16.000278848085866</v>
      </c>
      <c r="AO54" s="1">
        <f t="shared" si="43"/>
        <v>-16.330448128047433</v>
      </c>
      <c r="AP54" s="1">
        <f t="shared" si="44"/>
        <v>-16.49919006287876</v>
      </c>
      <c r="AQ54" s="1">
        <f t="shared" si="45"/>
        <v>-120.9300100848786</v>
      </c>
      <c r="AR54" s="1">
        <f t="shared" si="46"/>
        <v>-1000</v>
      </c>
    </row>
    <row r="55" spans="1:44">
      <c r="A55" s="2">
        <f t="shared" si="47"/>
        <v>43</v>
      </c>
      <c r="B55" s="1">
        <f t="shared" si="48"/>
        <v>0.43</v>
      </c>
      <c r="C55" s="3">
        <f t="shared" si="5"/>
        <v>1.350884841043611</v>
      </c>
      <c r="D55" s="1" t="str">
        <f t="shared" si="6"/>
        <v>1</v>
      </c>
      <c r="E55" s="1" t="str">
        <f t="shared" si="7"/>
        <v>0.218143241396544+0.975916761938747i</v>
      </c>
      <c r="F55" s="1" t="str">
        <f t="shared" si="8"/>
        <v>-0.904827052466019+0.425779291565074i</v>
      </c>
      <c r="G55" s="1" t="str">
        <f t="shared" si="9"/>
        <v>0.436286482793088+1.95183352387749i</v>
      </c>
      <c r="H55" s="1" t="str">
        <f t="shared" si="10"/>
        <v>0.531459430327069+2.37761281544256i</v>
      </c>
      <c r="I55" s="1" t="str">
        <f t="shared" si="11"/>
        <v>-1.55037223025502-12.3342663971354i</v>
      </c>
      <c r="J55" s="1" t="str">
        <f t="shared" si="12"/>
        <v>0.70394728248414-12.8381665091444i</v>
      </c>
      <c r="K55" s="1" t="str">
        <f t="shared" si="13"/>
        <v>2.82746983035948-13.3128300356238i</v>
      </c>
      <c r="L55" s="1" t="str">
        <f t="shared" si="14"/>
        <v>4.73858963274141-13.7400159234453i</v>
      </c>
      <c r="M55" s="1" t="str">
        <f t="shared" si="15"/>
        <v>6.36386342739257-14.1033076585086i</v>
      </c>
      <c r="N55" s="1" t="str">
        <f t="shared" si="16"/>
        <v>7.64083285384873-14.3887441431716i</v>
      </c>
      <c r="O55" s="1" t="str">
        <f t="shared" si="17"/>
        <v>8.52042469318375-14.5853562134031i</v>
      </c>
      <c r="P55" s="1" t="str">
        <f t="shared" si="18"/>
        <v>8.96883672429287-14.6855881776057i</v>
      </c>
      <c r="Q55" s="1" t="str">
        <f t="shared" si="19"/>
        <v>-0.195098373248982+0.0185648925441645i</v>
      </c>
      <c r="R55" s="1" t="str">
        <f t="shared" si="20"/>
        <v>-0.182380552494142+0.0513971932178384i</v>
      </c>
      <c r="S55" s="1" t="str">
        <f t="shared" si="21"/>
        <v>-0.162774475745014+0.0744920010993147i</v>
      </c>
      <c r="T55" s="1" t="str">
        <f t="shared" si="22"/>
        <v>-0.14272744701798+0.0879028261541686i</v>
      </c>
      <c r="U55" s="1" t="str">
        <f t="shared" si="23"/>
        <v>-0.125939065572356+0.0945110520225247i</v>
      </c>
      <c r="V55" s="1" t="str">
        <f t="shared" si="24"/>
        <v>-0.11359454692136+0.0972577149567268i</v>
      </c>
      <c r="W55" s="1" t="str">
        <f t="shared" si="25"/>
        <v>-0.105667273269434+0.0981662328848449i</v>
      </c>
      <c r="X55" s="1" t="str">
        <f t="shared" si="26"/>
        <v>-0.101821697623708+0.0983741062211894i</v>
      </c>
      <c r="Y55" s="1" t="str">
        <f t="shared" si="27"/>
        <v>-2.53555097694271E-07+4.71984408427786E-07i</v>
      </c>
      <c r="Z55" s="1">
        <f t="shared" si="28"/>
        <v>0.19597966853624246</v>
      </c>
      <c r="AA55" s="1">
        <f t="shared" si="29"/>
        <v>0.18948439882676435</v>
      </c>
      <c r="AB55" s="1">
        <f t="shared" si="30"/>
        <v>0.17901002257372195</v>
      </c>
      <c r="AC55" s="1">
        <f t="shared" si="31"/>
        <v>0.16762467293975633</v>
      </c>
      <c r="AD55" s="1">
        <f t="shared" si="32"/>
        <v>0.15745789021717063</v>
      </c>
      <c r="AE55" s="1">
        <f t="shared" si="33"/>
        <v>0.14954191455532789</v>
      </c>
      <c r="AF55" s="1">
        <f t="shared" si="34"/>
        <v>0.14422961526329761</v>
      </c>
      <c r="AG55" s="1">
        <f t="shared" si="35"/>
        <v>0.14158079983455268</v>
      </c>
      <c r="AH55" s="1">
        <f t="shared" si="35"/>
        <v>5.357793103187902E-7</v>
      </c>
      <c r="AI55" s="1">
        <f t="shared" si="37"/>
        <v>-14.155779623943847</v>
      </c>
      <c r="AJ55" s="1">
        <f t="shared" si="38"/>
        <v>-14.448530836068034</v>
      </c>
      <c r="AK55" s="1">
        <f t="shared" si="39"/>
        <v>-14.942453053406959</v>
      </c>
      <c r="AL55" s="1">
        <f t="shared" si="40"/>
        <v>-15.513241130230924</v>
      </c>
      <c r="AM55" s="1">
        <f t="shared" si="41"/>
        <v>-16.056711439586998</v>
      </c>
      <c r="AN55" s="1">
        <f t="shared" si="42"/>
        <v>-16.504741269361006</v>
      </c>
      <c r="AO55" s="1">
        <f t="shared" si="43"/>
        <v>-16.818911099563113</v>
      </c>
      <c r="AP55" s="1">
        <f t="shared" si="44"/>
        <v>-16.979912770677139</v>
      </c>
      <c r="AQ55" s="1">
        <f t="shared" si="45"/>
        <v>-125.42028122283803</v>
      </c>
      <c r="AR55" s="1">
        <f t="shared" si="46"/>
        <v>-1000</v>
      </c>
    </row>
    <row r="56" spans="1:44">
      <c r="A56" s="2">
        <f t="shared" si="47"/>
        <v>44</v>
      </c>
      <c r="B56" s="1">
        <f t="shared" si="48"/>
        <v>0.44</v>
      </c>
      <c r="C56" s="3">
        <f t="shared" si="5"/>
        <v>1.3823007675795089</v>
      </c>
      <c r="D56" s="1" t="str">
        <f t="shared" si="6"/>
        <v>1</v>
      </c>
      <c r="E56" s="1" t="str">
        <f t="shared" si="7"/>
        <v>0.187381314585724+0.982287250728689i</v>
      </c>
      <c r="F56" s="1" t="str">
        <f t="shared" si="8"/>
        <v>-0.929776485888252+0.368124552684676i</v>
      </c>
      <c r="G56" s="1" t="str">
        <f t="shared" si="9"/>
        <v>0.374762629171448+1.96457450145738i</v>
      </c>
      <c r="H56" s="1" t="str">
        <f t="shared" si="10"/>
        <v>0.444986143283196+2.33269905414206i</v>
      </c>
      <c r="I56" s="1" t="str">
        <f t="shared" si="11"/>
        <v>-1.27535485814528-13.0111930365573i</v>
      </c>
      <c r="J56" s="1" t="str">
        <f t="shared" si="12"/>
        <v>1.00849174185501-13.4468600758095i</v>
      </c>
      <c r="K56" s="1" t="str">
        <f t="shared" si="13"/>
        <v>3.15982819774906-13.857249453176i</v>
      </c>
      <c r="L56" s="1" t="str">
        <f t="shared" si="14"/>
        <v>5.09597985602032-14.2265901350337i</v>
      </c>
      <c r="M56" s="1" t="str">
        <f t="shared" si="15"/>
        <v>6.74254149424765-14.5406885661072i</v>
      </c>
      <c r="N56" s="1" t="str">
        <f t="shared" si="16"/>
        <v>8.03623667207654-14.7874741198391i</v>
      </c>
      <c r="O56" s="1" t="str">
        <f t="shared" si="17"/>
        <v>8.92734940933551-14.9574629657981i</v>
      </c>
      <c r="P56" s="1" t="str">
        <f t="shared" si="18"/>
        <v>9.38163474327356-15.0441225279651i</v>
      </c>
      <c r="Q56" s="1" t="str">
        <f t="shared" si="19"/>
        <v>-0.180898277870794+0.0164686393606271i</v>
      </c>
      <c r="R56" s="1" t="str">
        <f t="shared" si="20"/>
        <v>-0.170037097763968+0.0458446915273668i</v>
      </c>
      <c r="S56" s="1" t="str">
        <f t="shared" si="21"/>
        <v>-0.153056967097053+0.0670132891030247i</v>
      </c>
      <c r="T56" s="1" t="str">
        <f t="shared" si="22"/>
        <v>-0.13539171723429+0.0797759404192219i</v>
      </c>
      <c r="U56" s="1" t="str">
        <f t="shared" si="23"/>
        <v>-0.120356155992815+0.0864121745982268i</v>
      </c>
      <c r="V56" s="1" t="str">
        <f t="shared" si="24"/>
        <v>-0.109156785054341+0.0894132352576018i</v>
      </c>
      <c r="W56" s="1" t="str">
        <f t="shared" si="25"/>
        <v>-0.101899611563102+0.0905688072556285i</v>
      </c>
      <c r="X56" s="1" t="str">
        <f t="shared" si="26"/>
        <v>-0.0983605164991155+0.0909171392146749i</v>
      </c>
      <c r="Y56" s="1" t="str">
        <f t="shared" si="27"/>
        <v>-1.89285502464429E-07+2.58830826623209E-07i</v>
      </c>
      <c r="Z56" s="1">
        <f t="shared" si="28"/>
        <v>0.18164636803142908</v>
      </c>
      <c r="AA56" s="1">
        <f t="shared" si="29"/>
        <v>0.17610891617755367</v>
      </c>
      <c r="AB56" s="1">
        <f t="shared" si="30"/>
        <v>0.16708445796468901</v>
      </c>
      <c r="AC56" s="1">
        <f t="shared" si="31"/>
        <v>0.15714680323004085</v>
      </c>
      <c r="AD56" s="1">
        <f t="shared" si="32"/>
        <v>0.14816432837954366</v>
      </c>
      <c r="AE56" s="1">
        <f t="shared" si="33"/>
        <v>0.14110255264392224</v>
      </c>
      <c r="AF56" s="1">
        <f t="shared" si="34"/>
        <v>0.13633135987152134</v>
      </c>
      <c r="AG56" s="1">
        <f t="shared" si="35"/>
        <v>0.13394296326777808</v>
      </c>
      <c r="AH56" s="1">
        <f t="shared" si="35"/>
        <v>3.2065931805214248E-7</v>
      </c>
      <c r="AI56" s="1">
        <f t="shared" si="37"/>
        <v>-14.81546562623485</v>
      </c>
      <c r="AJ56" s="1">
        <f t="shared" si="38"/>
        <v>-15.084373113625951</v>
      </c>
      <c r="AK56" s="1">
        <f t="shared" si="39"/>
        <v>-15.541278917643155</v>
      </c>
      <c r="AL56" s="1">
        <f t="shared" si="40"/>
        <v>-16.073888984455134</v>
      </c>
      <c r="AM56" s="1">
        <f t="shared" si="41"/>
        <v>-16.58512686541701</v>
      </c>
      <c r="AN56" s="1">
        <f t="shared" si="42"/>
        <v>-17.009302589669673</v>
      </c>
      <c r="AO56" s="1">
        <f t="shared" si="43"/>
        <v>-17.308084665754244</v>
      </c>
      <c r="AP56" s="1">
        <f t="shared" si="44"/>
        <v>-17.461601944847807</v>
      </c>
      <c r="AQ56" s="1">
        <f t="shared" si="45"/>
        <v>-129.87912270764781</v>
      </c>
      <c r="AR56" s="1">
        <f t="shared" si="46"/>
        <v>-1000</v>
      </c>
    </row>
    <row r="57" spans="1:44">
      <c r="A57" s="2">
        <f t="shared" si="47"/>
        <v>45</v>
      </c>
      <c r="B57" s="1">
        <f t="shared" si="48"/>
        <v>0.45</v>
      </c>
      <c r="C57" s="3">
        <f t="shared" si="5"/>
        <v>1.4137166941154069</v>
      </c>
      <c r="D57" s="1" t="str">
        <f t="shared" si="6"/>
        <v>1</v>
      </c>
      <c r="E57" s="1" t="str">
        <f t="shared" si="7"/>
        <v>0.156434465040228+0.987688340595138i</v>
      </c>
      <c r="F57" s="1" t="str">
        <f t="shared" si="8"/>
        <v>-0.951056516295152+0.309016994374951i</v>
      </c>
      <c r="G57" s="1" t="str">
        <f t="shared" si="9"/>
        <v>0.312868930080456+1.97537668119028i</v>
      </c>
      <c r="H57" s="1" t="str">
        <f t="shared" si="10"/>
        <v>0.361812413785304+2.28439367556523i</v>
      </c>
      <c r="I57" s="1" t="str">
        <f t="shared" si="11"/>
        <v>-0.960991484032331-13.6860315079182i</v>
      </c>
      <c r="J57" s="1" t="str">
        <f t="shared" si="12"/>
        <v>1.34803954817971-14.0517460956471i</v>
      </c>
      <c r="K57" s="1" t="str">
        <f t="shared" si="13"/>
        <v>3.52309922048337-14.3962417045174i</v>
      </c>
      <c r="L57" s="1" t="str">
        <f t="shared" si="14"/>
        <v>5.4806012094596-14.7062795614755i</v>
      </c>
      <c r="M57" s="1" t="str">
        <f t="shared" si="15"/>
        <v>7.14531981145167-14.9699450855499i</v>
      </c>
      <c r="N57" s="1" t="str">
        <f t="shared" si="16"/>
        <v>8.45328082417012-15.1771057585156i</v>
      </c>
      <c r="O57" s="1" t="str">
        <f t="shared" si="17"/>
        <v>9.35422003940906-15.3198005118877i</v>
      </c>
      <c r="P57" s="1" t="str">
        <f t="shared" si="18"/>
        <v>9.81351486837947-15.3925456663181i</v>
      </c>
      <c r="Q57" s="1" t="str">
        <f t="shared" si="19"/>
        <v>-0.167942521004372+0.0146442072106312i</v>
      </c>
      <c r="R57" s="1" t="str">
        <f t="shared" si="20"/>
        <v>-0.158639916567597+0.0409675275456821i</v>
      </c>
      <c r="S57" s="1" t="str">
        <f t="shared" si="21"/>
        <v>-0.143910617985617+0.0603507372036609i</v>
      </c>
      <c r="T57" s="1" t="str">
        <f t="shared" si="22"/>
        <v>-0.128341402874047+0.0724316749962336i</v>
      </c>
      <c r="U57" s="1" t="str">
        <f t="shared" si="23"/>
        <v>-0.114887970702842+0.0790065494687388i</v>
      </c>
      <c r="V57" s="1" t="str">
        <f t="shared" si="24"/>
        <v>-0.104743939823086+0.0821791961909484i</v>
      </c>
      <c r="W57" s="1" t="str">
        <f t="shared" si="25"/>
        <v>-0.0981136131015356+0.0835251567803115i</v>
      </c>
      <c r="X57" s="1" t="str">
        <f t="shared" si="26"/>
        <v>-0.0948637796342656+0.0839860770090586i</v>
      </c>
      <c r="Y57" s="1" t="str">
        <f t="shared" si="27"/>
        <v>-1.33205495957148E-07+1.38971717946596E-07i</v>
      </c>
      <c r="Z57" s="1">
        <f t="shared" si="28"/>
        <v>0.16857978279180405</v>
      </c>
      <c r="AA57" s="1">
        <f t="shared" si="29"/>
        <v>0.16384432074924157</v>
      </c>
      <c r="AB57" s="1">
        <f t="shared" si="30"/>
        <v>0.1560528034032953</v>
      </c>
      <c r="AC57" s="1">
        <f t="shared" si="31"/>
        <v>0.14736981792225454</v>
      </c>
      <c r="AD57" s="1">
        <f t="shared" si="32"/>
        <v>0.1394319929972076</v>
      </c>
      <c r="AE57" s="1">
        <f t="shared" si="33"/>
        <v>0.1331341925136163</v>
      </c>
      <c r="AF57" s="1">
        <f t="shared" si="34"/>
        <v>0.12885159250476275</v>
      </c>
      <c r="AG57" s="1">
        <f t="shared" si="35"/>
        <v>0.12669963621838079</v>
      </c>
      <c r="AH57" s="1">
        <f t="shared" si="35"/>
        <v>1.9250153906454357E-7</v>
      </c>
      <c r="AI57" s="1">
        <f t="shared" si="37"/>
        <v>-15.463890201393884</v>
      </c>
      <c r="AJ57" s="1">
        <f t="shared" si="38"/>
        <v>-15.711372154904268</v>
      </c>
      <c r="AK57" s="1">
        <f t="shared" si="39"/>
        <v>-16.134568501312827</v>
      </c>
      <c r="AL57" s="1">
        <f t="shared" si="40"/>
        <v>-16.631829061155145</v>
      </c>
      <c r="AM57" s="1">
        <f t="shared" si="41"/>
        <v>-17.112751298364834</v>
      </c>
      <c r="AN57" s="1">
        <f t="shared" si="42"/>
        <v>-17.514207829210065</v>
      </c>
      <c r="AO57" s="1">
        <f t="shared" si="43"/>
        <v>-17.798204190805272</v>
      </c>
      <c r="AP57" s="1">
        <f t="shared" si="44"/>
        <v>-17.944492641333014</v>
      </c>
      <c r="AQ57" s="1">
        <f t="shared" si="45"/>
        <v>-134.31131587847932</v>
      </c>
      <c r="AR57" s="1">
        <f t="shared" si="46"/>
        <v>-1000</v>
      </c>
    </row>
    <row r="58" spans="1:44">
      <c r="A58" s="2">
        <f t="shared" si="47"/>
        <v>46</v>
      </c>
      <c r="B58" s="1">
        <f t="shared" si="48"/>
        <v>0.46</v>
      </c>
      <c r="C58" s="3">
        <f t="shared" si="5"/>
        <v>1.4451326206513049</v>
      </c>
      <c r="D58" s="1" t="str">
        <f t="shared" si="6"/>
        <v>1</v>
      </c>
      <c r="E58" s="1" t="str">
        <f t="shared" si="7"/>
        <v>0.125333233564309+0.992114701314477i</v>
      </c>
      <c r="F58" s="1" t="str">
        <f t="shared" si="8"/>
        <v>-0.968583161128631+0.248689887164854i</v>
      </c>
      <c r="G58" s="1" t="str">
        <f t="shared" si="9"/>
        <v>0.250666467128618+1.98422940262895i</v>
      </c>
      <c r="H58" s="1" t="str">
        <f t="shared" si="10"/>
        <v>0.282083305999987+2.2329192897938i</v>
      </c>
      <c r="I58" s="1" t="str">
        <f t="shared" si="11"/>
        <v>-0.60697079216259-14.3563893932193i</v>
      </c>
      <c r="J58" s="1" t="str">
        <f t="shared" si="12"/>
        <v>1.72280262576359-14.6507082210262i</v>
      </c>
      <c r="K58" s="1" t="str">
        <f t="shared" si="13"/>
        <v>3.9174011981707-14.9279504946171i</v>
      </c>
      <c r="L58" s="1" t="str">
        <f t="shared" si="14"/>
        <v>5.89248773266628-15.1774619488972i</v>
      </c>
      <c r="M58" s="1" t="str">
        <f t="shared" si="15"/>
        <v>7.57216076137081-15.3896539986061i</v>
      </c>
      <c r="N58" s="1" t="str">
        <f t="shared" si="16"/>
        <v>8.89187139176281-15.5563722222723i</v>
      </c>
      <c r="O58" s="1" t="str">
        <f t="shared" si="17"/>
        <v>9.80090388441846-15.6712097320568i</v>
      </c>
      <c r="P58" s="1" t="str">
        <f t="shared" si="18"/>
        <v>10.2643246304364-15.7297533868603i</v>
      </c>
      <c r="Q58" s="1" t="str">
        <f t="shared" si="19"/>
        <v>-0.156086595089365+0.0130494720226186i</v>
      </c>
      <c r="R58" s="1" t="str">
        <f t="shared" si="20"/>
        <v>-0.148098352872143+0.0366690489698215i</v>
      </c>
      <c r="S58" s="1" t="str">
        <f t="shared" si="21"/>
        <v>-0.135303373648095+0.054402706140968i</v>
      </c>
      <c r="T58" s="1" t="str">
        <f t="shared" si="22"/>
        <v>-0.121579405091052+0.0657875778180701i</v>
      </c>
      <c r="U58" s="1" t="str">
        <f t="shared" si="23"/>
        <v>-0.109551897311572+0.0722321557233895i</v>
      </c>
      <c r="V58" s="1" t="str">
        <f t="shared" si="24"/>
        <v>-0.100377697245165+0.0755078924393159i</v>
      </c>
      <c r="W58" s="1" t="str">
        <f t="shared" si="25"/>
        <v>-0.094331599577705+0.0769958584790223i</v>
      </c>
      <c r="X58" s="1" t="str">
        <f t="shared" si="26"/>
        <v>-0.0913536423466887+0.0775451920459289i</v>
      </c>
      <c r="Y58" s="1" t="str">
        <f t="shared" si="27"/>
        <v>-9.01569073220694E-08+7.2764899031794E-08i</v>
      </c>
      <c r="Z58" s="1">
        <f t="shared" si="28"/>
        <v>0.15663113958169522</v>
      </c>
      <c r="AA58" s="1">
        <f t="shared" si="29"/>
        <v>0.15257044692794525</v>
      </c>
      <c r="AB58" s="1">
        <f t="shared" si="30"/>
        <v>0.14583092043876197</v>
      </c>
      <c r="AC58" s="1">
        <f t="shared" si="31"/>
        <v>0.13823732179647705</v>
      </c>
      <c r="AD58" s="1">
        <f t="shared" si="32"/>
        <v>0.13122157797029119</v>
      </c>
      <c r="AE58" s="1">
        <f t="shared" si="33"/>
        <v>0.12560702179762603</v>
      </c>
      <c r="AF58" s="1">
        <f t="shared" si="34"/>
        <v>0.12176540108672128</v>
      </c>
      <c r="AG58" s="1">
        <f t="shared" si="35"/>
        <v>0.11982797995229122</v>
      </c>
      <c r="AH58" s="1">
        <f t="shared" si="35"/>
        <v>1.1585766469676224E-7</v>
      </c>
      <c r="AI58" s="1">
        <f t="shared" si="37"/>
        <v>-16.102437846315951</v>
      </c>
      <c r="AJ58" s="1">
        <f t="shared" si="38"/>
        <v>-16.330591631566151</v>
      </c>
      <c r="AK58" s="1">
        <f t="shared" si="39"/>
        <v>-16.72300766134779</v>
      </c>
      <c r="AL58" s="1">
        <f t="shared" si="40"/>
        <v>-17.187493775700421</v>
      </c>
      <c r="AM58" s="1">
        <f t="shared" si="41"/>
        <v>-17.63989488108367</v>
      </c>
      <c r="AN58" s="1">
        <f t="shared" si="42"/>
        <v>-18.019721631925229</v>
      </c>
      <c r="AO58" s="1">
        <f t="shared" si="43"/>
        <v>-18.289521927282156</v>
      </c>
      <c r="AP58" s="1">
        <f t="shared" si="44"/>
        <v>-18.428835238253786</v>
      </c>
      <c r="AQ58" s="1">
        <f t="shared" si="45"/>
        <v>-138.72150459347517</v>
      </c>
      <c r="AR58" s="1">
        <f t="shared" si="46"/>
        <v>-1000</v>
      </c>
    </row>
    <row r="59" spans="1:44">
      <c r="A59" s="2">
        <f t="shared" si="47"/>
        <v>47</v>
      </c>
      <c r="B59" s="1">
        <f t="shared" si="48"/>
        <v>0.47</v>
      </c>
      <c r="C59" s="3">
        <f t="shared" si="5"/>
        <v>1.4765485471872026</v>
      </c>
      <c r="D59" s="1" t="str">
        <f t="shared" si="6"/>
        <v>1</v>
      </c>
      <c r="E59" s="1" t="str">
        <f t="shared" si="7"/>
        <v>0.0941083133185172+0.99556196460308i</v>
      </c>
      <c r="F59" s="1" t="str">
        <f t="shared" si="8"/>
        <v>-0.982287250728689+0.18738131458572i</v>
      </c>
      <c r="G59" s="1" t="str">
        <f t="shared" si="9"/>
        <v>0.188216626637034+1.99112392920616i</v>
      </c>
      <c r="H59" s="1" t="str">
        <f t="shared" si="10"/>
        <v>0.205929375908345+2.17850524379188i</v>
      </c>
      <c r="I59" s="1" t="str">
        <f t="shared" si="11"/>
        <v>-0.213130233943911-15.0198430752553i</v>
      </c>
      <c r="J59" s="1" t="str">
        <f t="shared" si="12"/>
        <v>2.13286166247865-15.2416046011883i</v>
      </c>
      <c r="K59" s="1" t="str">
        <f t="shared" si="13"/>
        <v>4.34273770757083-15.4504993909059i</v>
      </c>
      <c r="L59" s="1" t="str">
        <f t="shared" si="14"/>
        <v>6.33157360423259-15.6384997347889i</v>
      </c>
      <c r="M59" s="1" t="str">
        <f t="shared" si="15"/>
        <v>8.02293950430708-15.7983808850535i</v>
      </c>
      <c r="N59" s="1" t="str">
        <f t="shared" si="16"/>
        <v>9.35183716478354-15.9239986987576i</v>
      </c>
      <c r="O59" s="1" t="str">
        <f t="shared" si="17"/>
        <v>10.2671977938241-16.0105257537677i</v>
      </c>
      <c r="P59" s="1" t="str">
        <f t="shared" si="18"/>
        <v>10.733844595795-16.0546368638847i</v>
      </c>
      <c r="Q59" s="1" t="str">
        <f t="shared" si="19"/>
        <v>-0.145207123841734+0.0116500117049765i</v>
      </c>
      <c r="R59" s="1" t="str">
        <f t="shared" si="20"/>
        <v>-0.138331942905167+0.0328687357227403i</v>
      </c>
      <c r="S59" s="1" t="str">
        <f t="shared" si="21"/>
        <v>-0.12720335368603+0.0490819200922717i</v>
      </c>
      <c r="T59" s="1" t="str">
        <f t="shared" si="22"/>
        <v>-0.11510459940182+0.0597706068394351i</v>
      </c>
      <c r="U59" s="1" t="str">
        <f t="shared" si="23"/>
        <v>-0.104360659639836+0.0660326296991161i</v>
      </c>
      <c r="V59" s="1" t="str">
        <f t="shared" si="24"/>
        <v>-0.0960755350316539+0.0693552012868474i</v>
      </c>
      <c r="W59" s="1" t="str">
        <f t="shared" si="25"/>
        <v>-0.0905721898500794+0.0709440764899055i</v>
      </c>
      <c r="X59" s="1" t="str">
        <f t="shared" si="26"/>
        <v>-0.0878488327271544+0.0715609517713886i</v>
      </c>
      <c r="Y59" s="1" t="str">
        <f t="shared" si="27"/>
        <v>-5.93309769599867E-08+3.69000288904628E-08i</v>
      </c>
      <c r="Z59" s="1">
        <f t="shared" si="28"/>
        <v>0.14567371618488617</v>
      </c>
      <c r="AA59" s="1">
        <f t="shared" si="29"/>
        <v>0.14218326278409049</v>
      </c>
      <c r="AB59" s="1">
        <f t="shared" si="30"/>
        <v>0.13634415304264935</v>
      </c>
      <c r="AC59" s="1">
        <f t="shared" si="31"/>
        <v>0.12969808882712106</v>
      </c>
      <c r="AD59" s="1">
        <f t="shared" si="32"/>
        <v>0.12349678321900649</v>
      </c>
      <c r="AE59" s="1">
        <f t="shared" si="33"/>
        <v>0.11849325878360202</v>
      </c>
      <c r="AF59" s="1">
        <f t="shared" si="34"/>
        <v>0.11504948310724557</v>
      </c>
      <c r="AG59" s="1">
        <f t="shared" si="35"/>
        <v>0.11330660717694516</v>
      </c>
      <c r="AH59" s="1">
        <f t="shared" si="35"/>
        <v>6.9869714176769474E-8</v>
      </c>
      <c r="AI59" s="1">
        <f t="shared" si="37"/>
        <v>-16.732376012726256</v>
      </c>
      <c r="AJ59" s="1">
        <f t="shared" si="38"/>
        <v>-16.94303047835939</v>
      </c>
      <c r="AK59" s="1">
        <f t="shared" si="39"/>
        <v>-17.307269630539434</v>
      </c>
      <c r="AL59" s="1">
        <f t="shared" si="40"/>
        <v>-17.741328468750257</v>
      </c>
      <c r="AM59" s="1">
        <f t="shared" si="41"/>
        <v>-18.166887090746936</v>
      </c>
      <c r="AN59" s="1">
        <f t="shared" si="42"/>
        <v>-18.526127129172181</v>
      </c>
      <c r="AO59" s="1">
        <f t="shared" si="43"/>
        <v>-18.782306563666037</v>
      </c>
      <c r="AP59" s="1">
        <f t="shared" si="44"/>
        <v>-18.914895293142632</v>
      </c>
      <c r="AQ59" s="1">
        <f t="shared" si="45"/>
        <v>-143.11422066710313</v>
      </c>
      <c r="AR59" s="1">
        <f t="shared" si="46"/>
        <v>-1000</v>
      </c>
    </row>
    <row r="60" spans="1:44">
      <c r="A60" s="2">
        <f t="shared" si="47"/>
        <v>48</v>
      </c>
      <c r="B60" s="1">
        <f t="shared" si="48"/>
        <v>0.48</v>
      </c>
      <c r="C60" s="3">
        <f t="shared" si="5"/>
        <v>1.5079644737231006</v>
      </c>
      <c r="D60" s="1" t="str">
        <f t="shared" si="6"/>
        <v>1</v>
      </c>
      <c r="E60" s="1" t="str">
        <f t="shared" si="7"/>
        <v>0.0627905195293142+0.998026728428272i</v>
      </c>
      <c r="F60" s="1" t="str">
        <f t="shared" si="8"/>
        <v>-0.992114701314478+0.125333233564306i</v>
      </c>
      <c r="G60" s="1" t="str">
        <f t="shared" si="9"/>
        <v>0.125581039058628+1.99605345685654i</v>
      </c>
      <c r="H60" s="1" t="str">
        <f t="shared" si="10"/>
        <v>0.13346633774415+2.12138669042085i</v>
      </c>
      <c r="I60" s="1" t="str">
        <f t="shared" si="11"/>
        <v>0.22054179130612-15.6739470834577i</v>
      </c>
      <c r="J60" s="1" t="str">
        <f t="shared" si="12"/>
        <v>2.57816425208219-15.8222761160871i</v>
      </c>
      <c r="K60" s="1" t="str">
        <f t="shared" si="13"/>
        <v>4.79899604923598-15.9619990096314i</v>
      </c>
      <c r="L60" s="1" t="str">
        <f t="shared" si="14"/>
        <v>6.79769186225976-16.087746291649i</v>
      </c>
      <c r="M60" s="1" t="str">
        <f t="shared" si="15"/>
        <v>8.4974429319404-16.194685564612i</v>
      </c>
      <c r="N60" s="1" t="str">
        <f t="shared" si="16"/>
        <v>9.83292877790163-16.2787072122326i</v>
      </c>
      <c r="O60" s="1" t="str">
        <f t="shared" si="17"/>
        <v>10.7528274280321-16.3365823297127i</v>
      </c>
      <c r="P60" s="1" t="str">
        <f t="shared" si="18"/>
        <v>11.2217876930926-16.3660868087442i</v>
      </c>
      <c r="Q60" s="1" t="str">
        <f t="shared" si="19"/>
        <v>-0.135198185066133+0.01041749004195i</v>
      </c>
      <c r="R60" s="1" t="str">
        <f t="shared" si="20"/>
        <v>-0.129269205026495+0.0294991427032415i</v>
      </c>
      <c r="S60" s="1" t="str">
        <f t="shared" si="21"/>
        <v>-0.119579486688656+0.0443132355481213i</v>
      </c>
      <c r="T60" s="1" t="str">
        <f t="shared" si="22"/>
        <v>-0.108912893879055+0.0543160374560702i</v>
      </c>
      <c r="U60" s="1" t="str">
        <f t="shared" si="23"/>
        <v>-0.0993232071469666+0.060356813869156i</v>
      </c>
      <c r="V60" s="1" t="str">
        <f t="shared" si="24"/>
        <v>-0.0918513905363206+0.0636803958400358i</v>
      </c>
      <c r="W60" s="1" t="str">
        <f t="shared" si="25"/>
        <v>-0.0868508255389279+0.0653354695128045i</v>
      </c>
      <c r="X60" s="1" t="str">
        <f t="shared" si="26"/>
        <v>-0.0843651130609522+0.0660019550086203i</v>
      </c>
      <c r="Y60" s="1" t="str">
        <f t="shared" si="27"/>
        <v>-3.82110194504831E-08+1.79079214580708E-08i</v>
      </c>
      <c r="Z60" s="1">
        <f t="shared" si="28"/>
        <v>0.13559894300454731</v>
      </c>
      <c r="AA60" s="1">
        <f t="shared" si="29"/>
        <v>0.13259233306797269</v>
      </c>
      <c r="AB60" s="1">
        <f t="shared" si="30"/>
        <v>0.12752614038488636</v>
      </c>
      <c r="AC60" s="1">
        <f t="shared" si="31"/>
        <v>0.12170558893509993</v>
      </c>
      <c r="AD60" s="1">
        <f t="shared" si="32"/>
        <v>0.11622411306779321</v>
      </c>
      <c r="AE60" s="1">
        <f t="shared" si="33"/>
        <v>0.11176703788594979</v>
      </c>
      <c r="AF60" s="1">
        <f t="shared" si="34"/>
        <v>0.10868205681367968</v>
      </c>
      <c r="AG60" s="1">
        <f t="shared" si="35"/>
        <v>0.10711550012368512</v>
      </c>
      <c r="AH60" s="1">
        <f t="shared" si="35"/>
        <v>4.2199237651806344E-8</v>
      </c>
      <c r="AI60" s="1">
        <f t="shared" si="37"/>
        <v>-17.354873915733332</v>
      </c>
      <c r="AJ60" s="1">
        <f t="shared" si="38"/>
        <v>-17.549631751285261</v>
      </c>
      <c r="AK60" s="1">
        <f t="shared" si="39"/>
        <v>-17.888015683220516</v>
      </c>
      <c r="AL60" s="1">
        <f t="shared" si="40"/>
        <v>-18.293789554882494</v>
      </c>
      <c r="AM60" s="1">
        <f t="shared" si="41"/>
        <v>-18.694075186611503</v>
      </c>
      <c r="AN60" s="1">
        <f t="shared" si="42"/>
        <v>-19.03372517674703</v>
      </c>
      <c r="AO60" s="1">
        <f t="shared" si="43"/>
        <v>-19.276843022606158</v>
      </c>
      <c r="AP60" s="1">
        <f t="shared" si="44"/>
        <v>-19.40295360276286</v>
      </c>
      <c r="AQ60" s="1">
        <f t="shared" si="45"/>
        <v>-147.49390789384915</v>
      </c>
      <c r="AR60" s="1">
        <f t="shared" si="46"/>
        <v>-1000</v>
      </c>
    </row>
    <row r="61" spans="1:44">
      <c r="A61" s="2">
        <f t="shared" si="47"/>
        <v>49</v>
      </c>
      <c r="B61" s="1">
        <f t="shared" si="48"/>
        <v>0.49</v>
      </c>
      <c r="C61" s="3">
        <f t="shared" si="5"/>
        <v>1.5393804002589986</v>
      </c>
      <c r="D61" s="1" t="str">
        <f t="shared" si="6"/>
        <v>1</v>
      </c>
      <c r="E61" s="1" t="str">
        <f t="shared" si="7"/>
        <v>0.0314107590781271+0.999506560365732i</v>
      </c>
      <c r="F61" s="1" t="str">
        <f t="shared" si="8"/>
        <v>-0.998026728428272+0.0627905195293109i</v>
      </c>
      <c r="G61" s="1" t="str">
        <f t="shared" si="9"/>
        <v>0.0628215181562542+1.99901312073146i</v>
      </c>
      <c r="H61" s="1" t="str">
        <f t="shared" si="10"/>
        <v>0.0647947897279821+2.06180364026077i</v>
      </c>
      <c r="I61" s="1" t="str">
        <f t="shared" si="11"/>
        <v>0.69390434521473-16.3162435744403i</v>
      </c>
      <c r="J61" s="1" t="str">
        <f t="shared" si="12"/>
        <v>3.05852355567745-16.3905547268395i</v>
      </c>
      <c r="K61" s="1" t="str">
        <f t="shared" si="13"/>
        <v>5.2859461469212-16.4605543017829i</v>
      </c>
      <c r="L61" s="1" t="str">
        <f t="shared" si="14"/>
        <v>7.29057351791753-16.5235522548616i</v>
      </c>
      <c r="M61" s="1" t="str">
        <f t="shared" si="15"/>
        <v>8.9953689630069-16.5771276100685i</v>
      </c>
      <c r="N61" s="1" t="str">
        <f t="shared" si="16"/>
        <v>10.334818149295-16.6192214965483i</v>
      </c>
      <c r="O61" s="1" t="str">
        <f t="shared" si="17"/>
        <v>11.2574467957243-16.6482162698502i</v>
      </c>
      <c r="P61" s="1" t="str">
        <f t="shared" si="18"/>
        <v>11.7277988008289-16.6629976770966i</v>
      </c>
      <c r="Q61" s="1" t="str">
        <f t="shared" si="19"/>
        <v>-0.125968370049365+0.00932842099166042i</v>
      </c>
      <c r="R61" s="1" t="str">
        <f t="shared" si="20"/>
        <v>-0.120846556954749+0.0265034855766814i</v>
      </c>
      <c r="S61" s="1" t="str">
        <f t="shared" si="21"/>
        <v>-0.112401914500448+0.0400317780621045i</v>
      </c>
      <c r="T61" s="1" t="str">
        <f t="shared" si="22"/>
        <v>-0.102998050627093+0.0493664823063089i</v>
      </c>
      <c r="U61" s="1" t="str">
        <f t="shared" si="23"/>
        <v>-0.0944454477069705+0.0551583157369914i</v>
      </c>
      <c r="V61" s="1" t="str">
        <f t="shared" si="24"/>
        <v>-0.0877162295909109+0.0584459429398419i</v>
      </c>
      <c r="W61" s="1" t="str">
        <f t="shared" si="25"/>
        <v>-0.0831802266107496+0.0601380802018975i</v>
      </c>
      <c r="X61" s="1" t="str">
        <f t="shared" si="26"/>
        <v>-0.0809156827486781+0.0608388512368094i</v>
      </c>
      <c r="Y61" s="1" t="str">
        <f t="shared" si="27"/>
        <v>-2.41822645665437E-08+8.13049429201919E-09i</v>
      </c>
      <c r="Z61" s="1">
        <f t="shared" si="28"/>
        <v>0.12631329973954211</v>
      </c>
      <c r="AA61" s="1">
        <f t="shared" si="29"/>
        <v>0.12371873372909518</v>
      </c>
      <c r="AB61" s="1">
        <f t="shared" si="30"/>
        <v>0.11931778424937169</v>
      </c>
      <c r="AC61" s="1">
        <f t="shared" si="31"/>
        <v>0.11421754684933626</v>
      </c>
      <c r="AD61" s="1">
        <f t="shared" si="32"/>
        <v>0.10937267660394771</v>
      </c>
      <c r="AE61" s="1">
        <f t="shared" si="33"/>
        <v>0.10540429393422569</v>
      </c>
      <c r="AF61" s="1">
        <f t="shared" si="34"/>
        <v>0.10264277270897114</v>
      </c>
      <c r="AG61" s="1">
        <f t="shared" si="35"/>
        <v>0.10123593005696814</v>
      </c>
      <c r="AH61" s="1">
        <f t="shared" si="35"/>
        <v>2.5512484336082827E-8</v>
      </c>
      <c r="AI61" s="1">
        <f t="shared" si="37"/>
        <v>-17.97101838882994</v>
      </c>
      <c r="AJ61" s="1">
        <f t="shared" si="38"/>
        <v>-18.151290673681224</v>
      </c>
      <c r="AK61" s="1">
        <f t="shared" si="39"/>
        <v>-18.465896403082841</v>
      </c>
      <c r="AL61" s="1">
        <f t="shared" si="40"/>
        <v>-18.845343435909207</v>
      </c>
      <c r="AM61" s="1">
        <f t="shared" si="41"/>
        <v>-19.221823191173574</v>
      </c>
      <c r="AN61" s="1">
        <f t="shared" si="42"/>
        <v>-19.542833931624127</v>
      </c>
      <c r="AO61" s="1">
        <f t="shared" si="43"/>
        <v>-19.773432495885146</v>
      </c>
      <c r="AP61" s="1">
        <f t="shared" si="44"/>
        <v>-19.893306458211267</v>
      </c>
      <c r="AQ61" s="1">
        <f t="shared" si="45"/>
        <v>-151.86494497839735</v>
      </c>
      <c r="AR61" s="1">
        <f t="shared" si="46"/>
        <v>-1000</v>
      </c>
    </row>
    <row r="62" spans="1:44">
      <c r="A62" s="2">
        <f t="shared" si="47"/>
        <v>50</v>
      </c>
      <c r="B62" s="1">
        <f t="shared" si="48"/>
        <v>0.5</v>
      </c>
      <c r="C62" s="3">
        <f t="shared" si="5"/>
        <v>1.5707963267948966</v>
      </c>
      <c r="D62" s="1" t="str">
        <f t="shared" si="6"/>
        <v>1</v>
      </c>
      <c r="E62" s="1" t="str">
        <f t="shared" si="7"/>
        <v>-3.49145625605507E-15+i</v>
      </c>
      <c r="F62" s="1" t="str">
        <f t="shared" si="8"/>
        <v>-1+3.2311393144413E-15i</v>
      </c>
      <c r="G62" s="1" t="str">
        <f t="shared" si="9"/>
        <v>-6.98291251211014E-15+2i</v>
      </c>
      <c r="H62" s="1" t="str">
        <f t="shared" si="10"/>
        <v>-6.99440505513849E-15+2i</v>
      </c>
      <c r="I62" s="1" t="str">
        <f t="shared" si="11"/>
        <v>1.20666295661325-16.9442719099992i</v>
      </c>
      <c r="J62" s="1" t="str">
        <f t="shared" si="12"/>
        <v>3.57361748912126-16.9442719099992i</v>
      </c>
      <c r="K62" s="1" t="str">
        <f t="shared" si="13"/>
        <v>5.8032399056301-16.9442719099992i</v>
      </c>
      <c r="L62" s="1" t="str">
        <f t="shared" si="14"/>
        <v>7.80984706706007-16.9442719099992i</v>
      </c>
      <c r="M62" s="1" t="str">
        <f t="shared" si="15"/>
        <v>9.51632618551553-16.9442719099992i</v>
      </c>
      <c r="N62" s="1" t="str">
        <f t="shared" si="16"/>
        <v>10.8570982254789-16.9442719099992i</v>
      </c>
      <c r="O62" s="1" t="str">
        <f t="shared" si="17"/>
        <v>11.7806380693679-16.9442719099992i</v>
      </c>
      <c r="P62" s="1" t="str">
        <f t="shared" si="18"/>
        <v>12.2514545989091-16.9442719099992i</v>
      </c>
      <c r="Q62" s="1" t="str">
        <f t="shared" si="19"/>
        <v>-0.117438413949068+0.00836321469275529i</v>
      </c>
      <c r="R62" s="1" t="str">
        <f t="shared" si="20"/>
        <v>-0.113007357516607+0.0238337221785493i</v>
      </c>
      <c r="S62" s="1" t="str">
        <f t="shared" si="21"/>
        <v>-0.105642234199584+0.0361813852187509i</v>
      </c>
      <c r="T62" s="1" t="str">
        <f t="shared" si="22"/>
        <v>-0.0973523214645775+0.0448710187312881i</v>
      </c>
      <c r="U62" s="1" t="str">
        <f t="shared" si="23"/>
        <v>-0.0897308501716727+0.0503950859424855i</v>
      </c>
      <c r="V62" s="1" t="str">
        <f t="shared" si="24"/>
        <v>-0.0836785300036142+0.0536172946491012i</v>
      </c>
      <c r="W62" s="1" t="str">
        <f t="shared" si="25"/>
        <v>-0.0795707855905324+0.0553222133660492i</v>
      </c>
      <c r="X62" s="1" t="str">
        <f t="shared" si="26"/>
        <v>-0.0775115296045531+0.0560442485157345i</v>
      </c>
      <c r="Y62" s="1" t="str">
        <f t="shared" si="27"/>
        <v>-1.50786316565061E-08+3.28258314600621E-09i</v>
      </c>
      <c r="Z62" s="1">
        <f t="shared" si="28"/>
        <v>0.11773582475555078</v>
      </c>
      <c r="AA62" s="1">
        <f t="shared" si="29"/>
        <v>0.1154933295293304</v>
      </c>
      <c r="AB62" s="1">
        <f t="shared" si="30"/>
        <v>0.11166635251062605</v>
      </c>
      <c r="AC62" s="1">
        <f t="shared" si="31"/>
        <v>0.10719553543187348</v>
      </c>
      <c r="AD62" s="1">
        <f t="shared" si="32"/>
        <v>0.10291399399343938</v>
      </c>
      <c r="AE62" s="1">
        <f t="shared" si="33"/>
        <v>9.9382647726121168E-2</v>
      </c>
      <c r="AF62" s="1">
        <f t="shared" si="34"/>
        <v>9.6912626686171052E-2</v>
      </c>
      <c r="AG62" s="1">
        <f t="shared" si="35"/>
        <v>9.5650379054820905E-2</v>
      </c>
      <c r="AH62" s="1">
        <f t="shared" si="35"/>
        <v>1.5431801085519211E-8</v>
      </c>
      <c r="AI62" s="1">
        <f t="shared" si="37"/>
        <v>-18.58182739116268</v>
      </c>
      <c r="AJ62" s="1">
        <f t="shared" si="38"/>
        <v>-18.748861966044608</v>
      </c>
      <c r="AK62" s="1">
        <f t="shared" si="39"/>
        <v>-19.041553390031297</v>
      </c>
      <c r="AL62" s="1">
        <f t="shared" si="40"/>
        <v>-19.396466042431786</v>
      </c>
      <c r="AM62" s="1">
        <f t="shared" si="41"/>
        <v>-19.750511338393903</v>
      </c>
      <c r="AN62" s="1">
        <f t="shared" si="42"/>
        <v>-20.053788741560915</v>
      </c>
      <c r="AO62" s="1">
        <f t="shared" si="43"/>
        <v>-20.27239270606842</v>
      </c>
      <c r="AP62" s="1">
        <f t="shared" si="44"/>
        <v>-20.386266091177852</v>
      </c>
      <c r="AQ62" s="1">
        <f t="shared" si="45"/>
        <v>-156.23166766687149</v>
      </c>
      <c r="AR62" s="1">
        <f t="shared" si="46"/>
        <v>-1000</v>
      </c>
    </row>
    <row r="63" spans="1:44">
      <c r="A63" s="2">
        <f t="shared" si="47"/>
        <v>51</v>
      </c>
      <c r="B63" s="1">
        <f t="shared" si="48"/>
        <v>0.51</v>
      </c>
      <c r="C63" s="3">
        <f t="shared" si="5"/>
        <v>1.6022122533307945</v>
      </c>
      <c r="D63" s="1" t="str">
        <f t="shared" si="6"/>
        <v>1</v>
      </c>
      <c r="E63" s="1" t="str">
        <f t="shared" si="7"/>
        <v>-0.0314107590781238+0.999506560365732i</v>
      </c>
      <c r="F63" s="1" t="str">
        <f t="shared" si="8"/>
        <v>-0.998026728428272-0.0627905195293142i</v>
      </c>
      <c r="G63" s="1" t="str">
        <f t="shared" si="9"/>
        <v>-0.0628215181562476+1.99901312073146i</v>
      </c>
      <c r="H63" s="1" t="str">
        <f t="shared" si="10"/>
        <v>-0.0608482465845196+1.93622260120215i</v>
      </c>
      <c r="I63" s="1" t="str">
        <f t="shared" si="11"/>
        <v>1.75836923065319-17.5555782948898i</v>
      </c>
      <c r="J63" s="1" t="str">
        <f t="shared" si="12"/>
        <v>4.12298844111591-17.4812671424906i</v>
      </c>
      <c r="K63" s="1" t="str">
        <f t="shared" si="13"/>
        <v>6.35041103235966-17.4112675675472i</v>
      </c>
      <c r="L63" s="1" t="str">
        <f t="shared" si="14"/>
        <v>8.35503840335599-17.3482696144684i</v>
      </c>
      <c r="M63" s="1" t="str">
        <f t="shared" si="15"/>
        <v>10.0598338484454-17.2946942592616i</v>
      </c>
      <c r="N63" s="1" t="str">
        <f t="shared" si="16"/>
        <v>11.3992830347334-17.2526003727817i</v>
      </c>
      <c r="O63" s="1" t="str">
        <f t="shared" si="17"/>
        <v>12.3219116811628-17.2236055994798i</v>
      </c>
      <c r="P63" s="1" t="str">
        <f t="shared" si="18"/>
        <v>12.7922636862674-17.2088241922334i</v>
      </c>
      <c r="Q63" s="1" t="str">
        <f t="shared" si="19"/>
        <v>-0.109539272596077+0.00750543432311245i</v>
      </c>
      <c r="R63" s="1" t="str">
        <f t="shared" si="20"/>
        <v>-0.105701064527262+0.021449018404601i</v>
      </c>
      <c r="S63" s="1" t="str">
        <f t="shared" si="21"/>
        <v>-0.0992736266080389+0.0327133038901293i</v>
      </c>
      <c r="T63" s="1" t="str">
        <f t="shared" si="22"/>
        <v>-0.0919669379838533+0.0407844164192346i</v>
      </c>
      <c r="U63" s="1" t="str">
        <f t="shared" si="23"/>
        <v>-0.0851809390045456+0.0460290210929557i</v>
      </c>
      <c r="V63" s="1" t="str">
        <f t="shared" si="24"/>
        <v>-0.0797446918531117+0.0491626797143475i</v>
      </c>
      <c r="W63" s="1" t="str">
        <f t="shared" si="25"/>
        <v>-0.0760309081670596+0.0508603081874474i</v>
      </c>
      <c r="X63" s="1" t="str">
        <f t="shared" si="26"/>
        <v>-0.0741617357474633+0.0515926144988461i</v>
      </c>
      <c r="Y63" s="1" t="str">
        <f t="shared" si="27"/>
        <v>-9.27985925680496E-09+1.00640849426913E-09i</v>
      </c>
      <c r="Z63" s="1">
        <f t="shared" si="28"/>
        <v>0.1097961009565286</v>
      </c>
      <c r="AA63" s="1">
        <f t="shared" si="29"/>
        <v>0.10785534494273948</v>
      </c>
      <c r="AB63" s="1">
        <f t="shared" si="30"/>
        <v>0.10452470134528144</v>
      </c>
      <c r="AC63" s="1">
        <f t="shared" si="31"/>
        <v>0.10060460379517158</v>
      </c>
      <c r="AD63" s="1">
        <f t="shared" si="32"/>
        <v>9.6821811346782166E-2</v>
      </c>
      <c r="AE63" s="1">
        <f t="shared" si="33"/>
        <v>9.3681294586717007E-2</v>
      </c>
      <c r="AF63" s="1">
        <f t="shared" si="34"/>
        <v>9.1473875754938788E-2</v>
      </c>
      <c r="AG63" s="1">
        <f t="shared" si="35"/>
        <v>9.0342464654796312E-2</v>
      </c>
      <c r="AH63" s="1">
        <f t="shared" si="35"/>
        <v>9.3342726488701717E-9</v>
      </c>
      <c r="AI63" s="1">
        <f t="shared" si="37"/>
        <v>-19.188261642733202</v>
      </c>
      <c r="AJ63" s="1">
        <f t="shared" si="38"/>
        <v>-19.343166557520878</v>
      </c>
      <c r="AK63" s="1">
        <f t="shared" si="39"/>
        <v>-19.615621293399613</v>
      </c>
      <c r="AL63" s="1">
        <f t="shared" si="40"/>
        <v>-19.947642899102721</v>
      </c>
      <c r="AM63" s="1">
        <f t="shared" si="41"/>
        <v>-20.280535936370288</v>
      </c>
      <c r="AN63" s="1">
        <f t="shared" si="42"/>
        <v>-20.566942327120618</v>
      </c>
      <c r="AO63" s="1">
        <f t="shared" si="43"/>
        <v>-20.774058388710515</v>
      </c>
      <c r="AP63" s="1">
        <f t="shared" si="44"/>
        <v>-20.882161310388003</v>
      </c>
      <c r="AQ63" s="1">
        <f t="shared" si="45"/>
        <v>-160.59839035534583</v>
      </c>
      <c r="AR63" s="1">
        <f t="shared" si="46"/>
        <v>-1000</v>
      </c>
    </row>
    <row r="64" spans="1:44">
      <c r="A64" s="2">
        <f t="shared" si="47"/>
        <v>52</v>
      </c>
      <c r="B64" s="1">
        <f t="shared" si="48"/>
        <v>0.52</v>
      </c>
      <c r="C64" s="3">
        <f t="shared" si="5"/>
        <v>1.6336281798666925</v>
      </c>
      <c r="D64" s="1" t="str">
        <f t="shared" si="6"/>
        <v>1</v>
      </c>
      <c r="E64" s="1" t="str">
        <f t="shared" si="7"/>
        <v>-0.062790519529311+0.998026728428272i</v>
      </c>
      <c r="F64" s="1" t="str">
        <f t="shared" si="8"/>
        <v>-0.992114701314477-0.125333233564309i</v>
      </c>
      <c r="G64" s="1" t="str">
        <f t="shared" si="9"/>
        <v>-0.125581039058622+1.99605345685654i</v>
      </c>
      <c r="H64" s="1" t="str">
        <f t="shared" si="10"/>
        <v>-0.117695740373099+1.87072022329223i</v>
      </c>
      <c r="I64" s="1" t="str">
        <f t="shared" si="11"/>
        <v>2.3484210638557-18.1477254364134i</v>
      </c>
      <c r="J64" s="1" t="str">
        <f t="shared" si="12"/>
        <v>4.70604352463177-17.9993964037839i</v>
      </c>
      <c r="K64" s="1" t="str">
        <f t="shared" si="13"/>
        <v>6.92687532178555-17.8596735102396i</v>
      </c>
      <c r="L64" s="1" t="str">
        <f t="shared" si="14"/>
        <v>8.92557113480933-17.733926228222i</v>
      </c>
      <c r="M64" s="1" t="str">
        <f t="shared" si="15"/>
        <v>10.62532220449-17.626986955259i</v>
      </c>
      <c r="N64" s="1" t="str">
        <f t="shared" si="16"/>
        <v>11.9608080504512-17.5429653076384i</v>
      </c>
      <c r="O64" s="1" t="str">
        <f t="shared" si="17"/>
        <v>12.8807067005817-17.4850901901583i</v>
      </c>
      <c r="P64" s="1" t="str">
        <f t="shared" si="18"/>
        <v>13.3496669656421-17.4555857111269i</v>
      </c>
      <c r="Q64" s="1" t="str">
        <f t="shared" si="19"/>
        <v>-0.102210551108333+0.00674121234788683i</v>
      </c>
      <c r="R64" s="1" t="str">
        <f t="shared" si="20"/>
        <v>-0.098882497973552+0.0193145142823603i</v>
      </c>
      <c r="S64" s="1" t="str">
        <f t="shared" si="21"/>
        <v>-0.0932709063275984+0.0295850984400793i</v>
      </c>
      <c r="T64" s="1" t="str">
        <f t="shared" si="22"/>
        <v>-0.0868324876034405+0.0370664564679292i</v>
      </c>
      <c r="U64" s="1" t="str">
        <f t="shared" si="23"/>
        <v>-0.0807956996530145+0.0420255942242227i</v>
      </c>
      <c r="V64" s="1" t="str">
        <f t="shared" si="24"/>
        <v>-0.0759193851711926+0.045052899501755i</v>
      </c>
      <c r="W64" s="1" t="str">
        <f t="shared" si="25"/>
        <v>-0.072567307110443+0.0467268083654167i</v>
      </c>
      <c r="X64" s="1" t="str">
        <f t="shared" si="26"/>
        <v>-0.0708737436570994+0.0474601739390149i</v>
      </c>
      <c r="Y64" s="1" t="str">
        <f t="shared" si="27"/>
        <v>-5.64316711097899E-09+2.89550832227452E-11i</v>
      </c>
      <c r="Z64" s="1">
        <f t="shared" si="28"/>
        <v>0.10243261542003335</v>
      </c>
      <c r="AA64" s="1">
        <f t="shared" si="29"/>
        <v>0.10075117303264024</v>
      </c>
      <c r="AB64" s="1">
        <f t="shared" si="30"/>
        <v>9.7850600493205042E-2</v>
      </c>
      <c r="AC64" s="1">
        <f t="shared" si="31"/>
        <v>9.4412939253528907E-2</v>
      </c>
      <c r="AD64" s="1">
        <f t="shared" si="32"/>
        <v>9.1071925708854695E-2</v>
      </c>
      <c r="AE64" s="1">
        <f t="shared" si="33"/>
        <v>8.8280897131186503E-2</v>
      </c>
      <c r="AF64" s="1">
        <f t="shared" si="34"/>
        <v>8.6309957022812425E-2</v>
      </c>
      <c r="AG64" s="1">
        <f t="shared" si="35"/>
        <v>8.529686776367458E-2</v>
      </c>
      <c r="AH64" s="1">
        <f t="shared" si="35"/>
        <v>5.6432413947375486E-9</v>
      </c>
      <c r="AI64" s="1">
        <f t="shared" si="37"/>
        <v>-19.791234765323725</v>
      </c>
      <c r="AJ64" s="1">
        <f t="shared" si="38"/>
        <v>-19.934997774479083</v>
      </c>
      <c r="AK64" s="1">
        <f t="shared" si="39"/>
        <v>-20.188730096065406</v>
      </c>
      <c r="AL64" s="1">
        <f t="shared" si="40"/>
        <v>-20.499369634945701</v>
      </c>
      <c r="AM64" s="1">
        <f t="shared" si="41"/>
        <v>-20.812309604073942</v>
      </c>
      <c r="AN64" s="1">
        <f t="shared" si="42"/>
        <v>-21.08266524171102</v>
      </c>
      <c r="AO64" s="1">
        <f t="shared" si="43"/>
        <v>-21.278781992851805</v>
      </c>
      <c r="AP64" s="1">
        <f t="shared" si="44"/>
        <v>-21.381338330442802</v>
      </c>
      <c r="AQ64" s="1">
        <f t="shared" si="45"/>
        <v>-164.96942743989348</v>
      </c>
      <c r="AR64" s="1">
        <f t="shared" si="46"/>
        <v>-1000</v>
      </c>
    </row>
    <row r="65" spans="1:44">
      <c r="A65" s="2">
        <f t="shared" si="47"/>
        <v>53</v>
      </c>
      <c r="B65" s="1">
        <f t="shared" si="48"/>
        <v>0.53</v>
      </c>
      <c r="C65" s="3">
        <f t="shared" si="5"/>
        <v>1.6650441064025905</v>
      </c>
      <c r="D65" s="1" t="str">
        <f t="shared" si="6"/>
        <v>1</v>
      </c>
      <c r="E65" s="1" t="str">
        <f t="shared" si="7"/>
        <v>-0.094108313318514+0.99556196460308i</v>
      </c>
      <c r="F65" s="1" t="str">
        <f t="shared" si="8"/>
        <v>-0.982287250728689-0.187381314585724i</v>
      </c>
      <c r="G65" s="1" t="str">
        <f t="shared" si="9"/>
        <v>-0.188216626637028+1.99112392920616i</v>
      </c>
      <c r="H65" s="1" t="str">
        <f t="shared" si="10"/>
        <v>-0.170503877365717+1.80374261462044i</v>
      </c>
      <c r="I65" s="1" t="str">
        <f t="shared" si="11"/>
        <v>2.97606346577674-18.7183021877197i</v>
      </c>
      <c r="J65" s="1" t="str">
        <f t="shared" si="12"/>
        <v>5.3220553621993-18.4965406617867i</v>
      </c>
      <c r="K65" s="1" t="str">
        <f t="shared" si="13"/>
        <v>7.53193140729148-18.2876458720691i</v>
      </c>
      <c r="L65" s="1" t="str">
        <f t="shared" si="14"/>
        <v>9.52076730395324-18.0996455281862i</v>
      </c>
      <c r="M65" s="1" t="str">
        <f t="shared" si="15"/>
        <v>11.2121332040277-17.9397643779215i</v>
      </c>
      <c r="N65" s="1" t="str">
        <f t="shared" si="16"/>
        <v>12.5410308645042-17.8141465642175i</v>
      </c>
      <c r="O65" s="1" t="str">
        <f t="shared" si="17"/>
        <v>13.4563914935448-17.7276195092074i</v>
      </c>
      <c r="P65" s="1" t="str">
        <f t="shared" si="18"/>
        <v>13.9230382955157-17.6835083990903i</v>
      </c>
      <c r="Q65" s="1" t="str">
        <f t="shared" si="19"/>
        <v>-0.0953992118507132+0.00605878837459359i</v>
      </c>
      <c r="R65" s="1" t="str">
        <f t="shared" si="20"/>
        <v>-0.0925111970061272+0.0174003258560203i</v>
      </c>
      <c r="S65" s="1" t="str">
        <f t="shared" si="21"/>
        <v>-0.0876105183532107+0.0267597339127909i</v>
      </c>
      <c r="T65" s="1" t="str">
        <f t="shared" si="22"/>
        <v>-0.0819392004619572+0.0336813327285999i</v>
      </c>
      <c r="U65" s="1" t="str">
        <f t="shared" si="23"/>
        <v>-0.076573910224968+0.0383535139891063i</v>
      </c>
      <c r="V65" s="1" t="str">
        <f t="shared" si="24"/>
        <v>-0.0722058442010057+0.0412611314668929i</v>
      </c>
      <c r="W65" s="1" t="str">
        <f t="shared" si="25"/>
        <v>-0.0691852556250195+0.0428980330670194i</v>
      </c>
      <c r="X65" s="1" t="str">
        <f t="shared" si="26"/>
        <v>-0.0676535873600143+0.0436248052629909i</v>
      </c>
      <c r="Y65" s="1" t="str">
        <f t="shared" si="27"/>
        <v>-3.39312418969161E-09-3.21810954481018E-10i</v>
      </c>
      <c r="Z65" s="1">
        <f t="shared" si="28"/>
        <v>9.559141456378481E-2</v>
      </c>
      <c r="AA65" s="1">
        <f t="shared" si="29"/>
        <v>9.4133378306539964E-2</v>
      </c>
      <c r="AB65" s="1">
        <f t="shared" si="30"/>
        <v>9.1606147638690932E-2</v>
      </c>
      <c r="AC65" s="1">
        <f t="shared" si="31"/>
        <v>8.8591561374204611E-2</v>
      </c>
      <c r="AD65" s="1">
        <f t="shared" si="32"/>
        <v>8.5642021008696598E-2</v>
      </c>
      <c r="AE65" s="1">
        <f t="shared" si="33"/>
        <v>8.3163483012125755E-2</v>
      </c>
      <c r="AF65" s="1">
        <f t="shared" si="34"/>
        <v>8.140541036637787E-2</v>
      </c>
      <c r="AG65" s="1">
        <f t="shared" si="35"/>
        <v>8.0499264076840882E-2</v>
      </c>
      <c r="AH65" s="1">
        <f t="shared" si="35"/>
        <v>3.4083506358786397E-9</v>
      </c>
      <c r="AI65" s="1">
        <f t="shared" si="37"/>
        <v>-20.391622232931628</v>
      </c>
      <c r="AJ65" s="1">
        <f t="shared" si="38"/>
        <v>-20.52512709702226</v>
      </c>
      <c r="AK65" s="1">
        <f t="shared" si="39"/>
        <v>-20.761507601758513</v>
      </c>
      <c r="AL65" s="1">
        <f t="shared" si="40"/>
        <v>-21.052152881255925</v>
      </c>
      <c r="AM65" s="1">
        <f t="shared" si="41"/>
        <v>-21.346261852641092</v>
      </c>
      <c r="AN65" s="1">
        <f t="shared" si="42"/>
        <v>-21.601346601032127</v>
      </c>
      <c r="AO65" s="1">
        <f t="shared" si="43"/>
        <v>-21.786934601434986</v>
      </c>
      <c r="AP65" s="1">
        <f t="shared" si="44"/>
        <v>-21.884161798562637</v>
      </c>
      <c r="AQ65" s="1">
        <f t="shared" si="45"/>
        <v>-169.34911466663917</v>
      </c>
      <c r="AR65" s="1">
        <f t="shared" si="46"/>
        <v>-1000</v>
      </c>
    </row>
    <row r="66" spans="1:44">
      <c r="A66" s="2">
        <f t="shared" si="47"/>
        <v>54</v>
      </c>
      <c r="B66" s="1">
        <f t="shared" si="48"/>
        <v>0.54</v>
      </c>
      <c r="C66" s="3">
        <f t="shared" si="5"/>
        <v>1.6964600329384885</v>
      </c>
      <c r="D66" s="1" t="str">
        <f t="shared" si="6"/>
        <v>1</v>
      </c>
      <c r="E66" s="1" t="str">
        <f t="shared" si="7"/>
        <v>-0.125333233564306+0.992114701314478i</v>
      </c>
      <c r="F66" s="1" t="str">
        <f t="shared" si="8"/>
        <v>-0.96858316112863-0.248689887164858i</v>
      </c>
      <c r="G66" s="1" t="str">
        <f t="shared" si="9"/>
        <v>-0.250666467128612+1.98422940262896i</v>
      </c>
      <c r="H66" s="1" t="str">
        <f t="shared" si="10"/>
        <v>-0.219249628257242+1.7355395154641i</v>
      </c>
      <c r="I66" s="1" t="str">
        <f t="shared" si="11"/>
        <v>3.64038998558354-19.2649331367409i</v>
      </c>
      <c r="J66" s="1" t="str">
        <f t="shared" si="12"/>
        <v>5.97016340350972-18.9706143089341i</v>
      </c>
      <c r="K66" s="1" t="str">
        <f t="shared" si="13"/>
        <v>8.16476197591683-18.6933720353431i</v>
      </c>
      <c r="L66" s="1" t="str">
        <f t="shared" si="14"/>
        <v>10.1398485104124-18.443860581063i</v>
      </c>
      <c r="M66" s="1" t="str">
        <f t="shared" si="15"/>
        <v>11.8195215391169-18.2316685313541i</v>
      </c>
      <c r="N66" s="1" t="str">
        <f t="shared" si="16"/>
        <v>13.1392321695089-18.0649503076879i</v>
      </c>
      <c r="O66" s="1" t="str">
        <f t="shared" si="17"/>
        <v>14.0482646621646-17.9501127979034i</v>
      </c>
      <c r="P66" s="1" t="str">
        <f t="shared" si="18"/>
        <v>14.5116854081825-17.8915691431i</v>
      </c>
      <c r="Q66" s="1" t="str">
        <f t="shared" si="19"/>
        <v>-0.089058505774287+0.00544814059563678i</v>
      </c>
      <c r="R66" s="1" t="str">
        <f t="shared" si="20"/>
        <v>-0.0865508595487477+0.0156807334290123i</v>
      </c>
      <c r="S66" s="1" t="str">
        <f t="shared" si="21"/>
        <v>-0.0822704991578159+0.0242048044703073i</v>
      </c>
      <c r="T66" s="1" t="str">
        <f t="shared" si="22"/>
        <v>-0.0772771666650143+0.0305971264833411i</v>
      </c>
      <c r="U66" s="1" t="str">
        <f t="shared" si="23"/>
        <v>-0.0725134124027504+0.0349844124477706i</v>
      </c>
      <c r="V66" s="1" t="str">
        <f t="shared" si="24"/>
        <v>-0.0686061161568436+0.0377627421363847i</v>
      </c>
      <c r="W66" s="1" t="str">
        <f t="shared" si="25"/>
        <v>-0.06588880552666+0.0393520507646992i</v>
      </c>
      <c r="X66" s="1" t="str">
        <f t="shared" si="26"/>
        <v>-0.064506093146757+0.0400659381335408i</v>
      </c>
      <c r="Y66" s="1" t="str">
        <f t="shared" si="27"/>
        <v>-2.01798340869358E-09-3.90701610188758E-10i</v>
      </c>
      <c r="Z66" s="1">
        <f t="shared" si="28"/>
        <v>8.9224994741936167E-2</v>
      </c>
      <c r="AA66" s="1">
        <f t="shared" si="29"/>
        <v>8.7959858398583127E-2</v>
      </c>
      <c r="AB66" s="1">
        <f t="shared" si="30"/>
        <v>8.5757259699234756E-2</v>
      </c>
      <c r="AC66" s="1">
        <f t="shared" si="31"/>
        <v>8.3114045965829206E-2</v>
      </c>
      <c r="AD66" s="1">
        <f t="shared" si="32"/>
        <v>8.0511515279536761E-2</v>
      </c>
      <c r="AE66" s="1">
        <f t="shared" si="33"/>
        <v>7.8312348118195249E-2</v>
      </c>
      <c r="AF66" s="1">
        <f t="shared" si="34"/>
        <v>7.6745805052246902E-2</v>
      </c>
      <c r="AG66" s="1">
        <f t="shared" si="35"/>
        <v>7.5936259136059683E-2</v>
      </c>
      <c r="AH66" s="1">
        <f t="shared" si="35"/>
        <v>2.0554573179627566E-9</v>
      </c>
      <c r="AI66" s="1">
        <f t="shared" si="37"/>
        <v>-20.990269379308899</v>
      </c>
      <c r="AJ66" s="1">
        <f t="shared" si="38"/>
        <v>-21.11430956911796</v>
      </c>
      <c r="AK66" s="1">
        <f t="shared" si="39"/>
        <v>-21.334582098855201</v>
      </c>
      <c r="AL66" s="1">
        <f t="shared" si="40"/>
        <v>-21.606511517102938</v>
      </c>
      <c r="AM66" s="1">
        <f t="shared" si="41"/>
        <v>-21.882839991473936</v>
      </c>
      <c r="AN66" s="1">
        <f t="shared" si="42"/>
        <v>-22.123395078948164</v>
      </c>
      <c r="AO66" s="1">
        <f t="shared" si="43"/>
        <v>-22.298907077263429</v>
      </c>
      <c r="AP66" s="1">
        <f t="shared" si="44"/>
        <v>-22.391016028197171</v>
      </c>
      <c r="AQ66" s="1">
        <f t="shared" si="45"/>
        <v>-173.74183074026772</v>
      </c>
      <c r="AR66" s="1">
        <f t="shared" si="46"/>
        <v>-1000</v>
      </c>
    </row>
    <row r="67" spans="1:44">
      <c r="A67" s="2">
        <f t="shared" si="47"/>
        <v>55</v>
      </c>
      <c r="B67" s="1">
        <f t="shared" si="48"/>
        <v>0.55000000000000004</v>
      </c>
      <c r="C67" s="3">
        <f t="shared" si="5"/>
        <v>1.7278759594743864</v>
      </c>
      <c r="D67" s="1" t="str">
        <f t="shared" si="6"/>
        <v>1</v>
      </c>
      <c r="E67" s="1" t="str">
        <f t="shared" si="7"/>
        <v>-0.156434465040235+0.987688340595137i</v>
      </c>
      <c r="F67" s="1" t="str">
        <f t="shared" si="8"/>
        <v>-0.951056516295154-0.309016994374945i</v>
      </c>
      <c r="G67" s="1" t="str">
        <f t="shared" si="9"/>
        <v>-0.31286893008047+1.97537668119027i</v>
      </c>
      <c r="H67" s="1" t="str">
        <f t="shared" si="10"/>
        <v>-0.263925446375624+1.66635968681532i</v>
      </c>
      <c r="I67" s="1" t="str">
        <f t="shared" si="11"/>
        <v>4.34034473944152-19.7852881028416i</v>
      </c>
      <c r="J67" s="1" t="str">
        <f t="shared" si="12"/>
        <v>6.64937577165358-19.4195735151127i</v>
      </c>
      <c r="K67" s="1" t="str">
        <f t="shared" si="13"/>
        <v>8.82443544395723-19.0750779062424i</v>
      </c>
      <c r="L67" s="1" t="str">
        <f t="shared" si="14"/>
        <v>10.7819374329335-18.7650400492842i</v>
      </c>
      <c r="M67" s="1" t="str">
        <f t="shared" si="15"/>
        <v>12.4466560349255-18.5013745252099i</v>
      </c>
      <c r="N67" s="1" t="str">
        <f t="shared" si="16"/>
        <v>13.754617047644-18.2942138522441i</v>
      </c>
      <c r="O67" s="1" t="str">
        <f t="shared" si="17"/>
        <v>14.6555562628829-18.1515190988721i</v>
      </c>
      <c r="P67" s="1" t="str">
        <f t="shared" si="18"/>
        <v>15.1148510918533-18.0787739444417i</v>
      </c>
      <c r="Q67" s="1" t="str">
        <f t="shared" si="19"/>
        <v>-0.0831470835749617+0.00490068984160709i</v>
      </c>
      <c r="R67" s="1" t="str">
        <f t="shared" si="20"/>
        <v>-0.0809688541248712+0.0141335179316504i</v>
      </c>
      <c r="S67" s="1" t="str">
        <f t="shared" si="21"/>
        <v>-0.0772304149859458+0.0218918825406854i</v>
      </c>
      <c r="T67" s="1" t="str">
        <f t="shared" si="22"/>
        <v>-0.0728364991978651+0.0277853460179296i</v>
      </c>
      <c r="U67" s="1" t="str">
        <f t="shared" si="23"/>
        <v>-0.0686113323118532+0.0318925605340281i</v>
      </c>
      <c r="V67" s="1" t="str">
        <f t="shared" si="24"/>
        <v>-0.0651212712948581+0.034535110775661i</v>
      </c>
      <c r="W67" s="1" t="str">
        <f t="shared" si="25"/>
        <v>-0.0626809749665328+0.0360685574189454i</v>
      </c>
      <c r="X67" s="1" t="str">
        <f t="shared" si="26"/>
        <v>-0.0614350537055013+0.0367644533996392i</v>
      </c>
      <c r="Y67" s="1" t="str">
        <f t="shared" si="27"/>
        <v>-1.18714381937815E-09-3.47944289490655E-10i</v>
      </c>
      <c r="Z67" s="1">
        <f t="shared" si="28"/>
        <v>8.3291381714708609E-2</v>
      </c>
      <c r="AA67" s="1">
        <f t="shared" si="29"/>
        <v>8.2193136376579254E-2</v>
      </c>
      <c r="AB67" s="1">
        <f t="shared" si="30"/>
        <v>8.0273230407630708E-2</v>
      </c>
      <c r="AC67" s="1">
        <f t="shared" si="31"/>
        <v>7.7956276647468736E-2</v>
      </c>
      <c r="AD67" s="1">
        <f t="shared" si="32"/>
        <v>7.5661419092059035E-2</v>
      </c>
      <c r="AE67" s="1">
        <f t="shared" si="33"/>
        <v>7.3711965455722908E-2</v>
      </c>
      <c r="AF67" s="1">
        <f t="shared" si="34"/>
        <v>7.2317670434264347E-2</v>
      </c>
      <c r="AG67" s="1">
        <f t="shared" si="35"/>
        <v>7.1595327065193795E-2</v>
      </c>
      <c r="AH67" s="1">
        <f t="shared" si="35"/>
        <v>1.2370835365798457E-9</v>
      </c>
      <c r="AI67" s="1">
        <f t="shared" si="37"/>
        <v>-21.587998667513524</v>
      </c>
      <c r="AJ67" s="1">
        <f t="shared" si="38"/>
        <v>-21.703288943172918</v>
      </c>
      <c r="AK67" s="1">
        <f t="shared" si="39"/>
        <v>-21.908585190201993</v>
      </c>
      <c r="AL67" s="1">
        <f t="shared" si="40"/>
        <v>-22.162978237182287</v>
      </c>
      <c r="AM67" s="1">
        <f t="shared" si="41"/>
        <v>-22.422510348343458</v>
      </c>
      <c r="AN67" s="1">
        <f t="shared" si="42"/>
        <v>-22.649240172370682</v>
      </c>
      <c r="AO67" s="1">
        <f t="shared" si="43"/>
        <v>-22.815111444304101</v>
      </c>
      <c r="AP67" s="1">
        <f t="shared" si="44"/>
        <v>-22.902306452174823</v>
      </c>
      <c r="AQ67" s="1">
        <f t="shared" si="45"/>
        <v>-178.15201945526377</v>
      </c>
      <c r="AR67" s="1">
        <f t="shared" si="46"/>
        <v>-1000</v>
      </c>
    </row>
    <row r="68" spans="1:44">
      <c r="A68" s="2">
        <f t="shared" si="47"/>
        <v>56</v>
      </c>
      <c r="B68" s="1">
        <f t="shared" si="48"/>
        <v>0.56000000000000005</v>
      </c>
      <c r="C68" s="3">
        <f t="shared" si="5"/>
        <v>1.7592918860102844</v>
      </c>
      <c r="D68" s="1" t="str">
        <f t="shared" si="6"/>
        <v>1</v>
      </c>
      <c r="E68" s="1" t="str">
        <f t="shared" si="7"/>
        <v>-0.18738131458572+0.982287250728689i</v>
      </c>
      <c r="F68" s="1" t="str">
        <f t="shared" si="8"/>
        <v>-0.929776485888251-0.36812455268468i</v>
      </c>
      <c r="G68" s="1" t="str">
        <f t="shared" si="9"/>
        <v>-0.37476262917144+1.96457450145738i</v>
      </c>
      <c r="H68" s="1" t="str">
        <f t="shared" si="10"/>
        <v>-0.304539115059691+1.5964499487727i</v>
      </c>
      <c r="I68" s="1" t="str">
        <f t="shared" si="11"/>
        <v>5.07472503224186-20.2770915035876i</v>
      </c>
      <c r="J68" s="1" t="str">
        <f t="shared" si="12"/>
        <v>7.35857163224215-19.8414244643353i</v>
      </c>
      <c r="K68" s="1" t="str">
        <f t="shared" si="13"/>
        <v>9.5099080881362-19.4310350869688i</v>
      </c>
      <c r="L68" s="1" t="str">
        <f t="shared" si="14"/>
        <v>11.4460597464075-19.0616944051112i</v>
      </c>
      <c r="M68" s="1" t="str">
        <f t="shared" si="15"/>
        <v>13.0926213846348-18.7475959740376i</v>
      </c>
      <c r="N68" s="1" t="str">
        <f t="shared" si="16"/>
        <v>14.3863165624637-18.5008104203058i</v>
      </c>
      <c r="O68" s="1" t="str">
        <f t="shared" si="17"/>
        <v>15.2774292997226-18.3308215743467i</v>
      </c>
      <c r="P68" s="1" t="str">
        <f t="shared" si="18"/>
        <v>15.7317146336607-18.2441620121797i</v>
      </c>
      <c r="Q68" s="1" t="str">
        <f t="shared" si="19"/>
        <v>-0.0776282525186645+0.00440906040149545i</v>
      </c>
      <c r="R68" s="1" t="str">
        <f t="shared" si="20"/>
        <v>-0.0757357945060081+0.0127394156801538i</v>
      </c>
      <c r="S68" s="1" t="str">
        <f t="shared" si="21"/>
        <v>-0.0724712863755887+0.0197959684432416i</v>
      </c>
      <c r="T68" s="1" t="str">
        <f t="shared" si="22"/>
        <v>-0.0686074545179189+0.0252205233272671i</v>
      </c>
      <c r="U68" s="1" t="str">
        <f t="shared" si="23"/>
        <v>-0.0648642602073092+0.0290546097741475i</v>
      </c>
      <c r="V68" s="1" t="str">
        <f t="shared" si="24"/>
        <v>-0.0617515801255213+0.0315574643269465i</v>
      </c>
      <c r="W68" s="1" t="str">
        <f t="shared" si="25"/>
        <v>-0.0595639098240966+0.0330287599842384i</v>
      </c>
      <c r="X68" s="1" t="str">
        <f t="shared" si="26"/>
        <v>-0.0584433790907326+0.0337025864280354i</v>
      </c>
      <c r="Y68" s="1" t="str">
        <f t="shared" si="27"/>
        <v>-6.90688479779708E-10-2.72931514419335E-10i</v>
      </c>
      <c r="Z68" s="1">
        <f t="shared" si="28"/>
        <v>7.7753362645776147E-2</v>
      </c>
      <c r="AA68" s="1">
        <f t="shared" si="29"/>
        <v>7.6799760945774009E-2</v>
      </c>
      <c r="AB68" s="1">
        <f t="shared" si="30"/>
        <v>7.5126345016501395E-2</v>
      </c>
      <c r="AC68" s="1">
        <f t="shared" si="31"/>
        <v>7.309622160091131E-2</v>
      </c>
      <c r="AD68" s="1">
        <f t="shared" si="32"/>
        <v>7.1074204894388399E-2</v>
      </c>
      <c r="AE68" s="1">
        <f t="shared" si="33"/>
        <v>6.9347899771695878E-2</v>
      </c>
      <c r="AF68" s="1">
        <f t="shared" si="34"/>
        <v>6.810843075295113E-2</v>
      </c>
      <c r="AG68" s="1">
        <f t="shared" si="35"/>
        <v>6.7464752956505197E-2</v>
      </c>
      <c r="AH68" s="1">
        <f t="shared" si="35"/>
        <v>7.426588635865297E-10</v>
      </c>
      <c r="AI68" s="1">
        <f t="shared" si="37"/>
        <v>-22.185616394080171</v>
      </c>
      <c r="AJ68" s="1">
        <f t="shared" si="38"/>
        <v>-22.292802635852262</v>
      </c>
      <c r="AK68" s="1">
        <f t="shared" si="39"/>
        <v>-22.484154791493737</v>
      </c>
      <c r="AL68" s="1">
        <f t="shared" si="40"/>
        <v>-22.722101429456902</v>
      </c>
      <c r="AM68" s="1">
        <f t="shared" si="41"/>
        <v>-22.965759801068696</v>
      </c>
      <c r="AN68" s="1">
        <f t="shared" si="42"/>
        <v>-23.179333743400083</v>
      </c>
      <c r="AO68" s="1">
        <f t="shared" si="43"/>
        <v>-23.335982518613044</v>
      </c>
      <c r="AP68" s="1">
        <f t="shared" si="44"/>
        <v>-23.418461312130123</v>
      </c>
      <c r="AQ68" s="1">
        <f t="shared" si="45"/>
        <v>-182.58421262609502</v>
      </c>
      <c r="AR68" s="1">
        <f t="shared" si="46"/>
        <v>-1000</v>
      </c>
    </row>
    <row r="69" spans="1:44">
      <c r="A69" s="2">
        <f t="shared" si="47"/>
        <v>57</v>
      </c>
      <c r="B69" s="1">
        <f t="shared" si="48"/>
        <v>0.56999999999999995</v>
      </c>
      <c r="C69" s="3">
        <f t="shared" si="5"/>
        <v>1.7907078125461819</v>
      </c>
      <c r="D69" s="1" t="str">
        <f t="shared" si="6"/>
        <v>1</v>
      </c>
      <c r="E69" s="1" t="str">
        <f t="shared" si="7"/>
        <v>-0.21814324139654+0.975916761938748i</v>
      </c>
      <c r="F69" s="1" t="str">
        <f t="shared" si="8"/>
        <v>-0.904827052466021-0.425779291565069i</v>
      </c>
      <c r="G69" s="1" t="str">
        <f t="shared" si="9"/>
        <v>-0.43628648279308+1.9518335238775i</v>
      </c>
      <c r="H69" s="1" t="str">
        <f t="shared" si="10"/>
        <v>-0.341113535259101+1.52605423231243i</v>
      </c>
      <c r="I69" s="1" t="str">
        <f t="shared" si="11"/>
        <v>5.84218456484815-20.7381315544966i</v>
      </c>
      <c r="J69" s="1" t="str">
        <f t="shared" si="12"/>
        <v>8.09650407758731-20.2342314424876i</v>
      </c>
      <c r="K69" s="1" t="str">
        <f t="shared" si="13"/>
        <v>10.2200266254627-19.7595679160083i</v>
      </c>
      <c r="L69" s="1" t="str">
        <f t="shared" si="14"/>
        <v>12.1311464278446-19.3323820281867i</v>
      </c>
      <c r="M69" s="1" t="str">
        <f t="shared" si="15"/>
        <v>13.7564202224958-18.9690902931235i</v>
      </c>
      <c r="N69" s="1" t="str">
        <f t="shared" si="16"/>
        <v>15.0333896489519-18.6836538084605i</v>
      </c>
      <c r="O69" s="1" t="str">
        <f t="shared" si="17"/>
        <v>15.9129814882869-18.4870417382289i</v>
      </c>
      <c r="P69" s="1" t="str">
        <f t="shared" si="18"/>
        <v>16.361393519396-18.3868097740264i</v>
      </c>
      <c r="Q69" s="1" t="str">
        <f t="shared" si="19"/>
        <v>-0.0724693519700809+0.00396688554264746i</v>
      </c>
      <c r="R69" s="1" t="str">
        <f t="shared" si="20"/>
        <v>-0.0708251688448381+0.0114816682684133i</v>
      </c>
      <c r="S69" s="1" t="str">
        <f t="shared" si="21"/>
        <v>-0.0679755052471301+0.0178950238056258i</v>
      </c>
      <c r="T69" s="1" t="str">
        <f t="shared" si="22"/>
        <v>-0.0645805202519049+0.0228798609327207i</v>
      </c>
      <c r="U69" s="1" t="str">
        <f t="shared" si="23"/>
        <v>-0.0612683962965939+0.0264493585513233i</v>
      </c>
      <c r="V69" s="1" t="str">
        <f t="shared" si="24"/>
        <v>-0.0584966627477165+0.0288107237753944i</v>
      </c>
      <c r="W69" s="1" t="str">
        <f t="shared" si="25"/>
        <v>-0.0565390223585037+0.0302152658498364i</v>
      </c>
      <c r="X69" s="1" t="str">
        <f t="shared" si="26"/>
        <v>-0.0555332275265438+0.0308638344921848i</v>
      </c>
      <c r="Y69" s="1" t="str">
        <f t="shared" si="27"/>
        <v>-3.97270495743328E-10-1.99334238571226E-10i</v>
      </c>
      <c r="Z69" s="1">
        <f t="shared" si="28"/>
        <v>7.257784204474485E-2</v>
      </c>
      <c r="AA69" s="1">
        <f t="shared" si="29"/>
        <v>7.1749796153896594E-2</v>
      </c>
      <c r="AB69" s="1">
        <f t="shared" si="30"/>
        <v>7.0291544232621087E-2</v>
      </c>
      <c r="AC69" s="1">
        <f t="shared" si="31"/>
        <v>6.8513733165748145E-2</v>
      </c>
      <c r="AD69" s="1">
        <f t="shared" si="32"/>
        <v>6.6733686789603786E-2</v>
      </c>
      <c r="AE69" s="1">
        <f t="shared" si="33"/>
        <v>6.5206727851366386E-2</v>
      </c>
      <c r="AF69" s="1">
        <f t="shared" si="34"/>
        <v>6.4106343988966266E-2</v>
      </c>
      <c r="AG69" s="1">
        <f t="shared" si="35"/>
        <v>6.3533578831007603E-2</v>
      </c>
      <c r="AH69" s="1">
        <f t="shared" si="35"/>
        <v>4.4447495481176447E-10</v>
      </c>
      <c r="AI69" s="1">
        <f t="shared" si="37"/>
        <v>-22.783918976220427</v>
      </c>
      <c r="AJ69" s="1">
        <f t="shared" si="38"/>
        <v>-22.883586569053932</v>
      </c>
      <c r="AK69" s="1">
        <f t="shared" si="39"/>
        <v>-23.061938311547905</v>
      </c>
      <c r="AL69" s="1">
        <f t="shared" si="40"/>
        <v>-23.284447361300185</v>
      </c>
      <c r="AM69" s="1">
        <f t="shared" si="41"/>
        <v>-23.513097626421956</v>
      </c>
      <c r="AN69" s="1">
        <f t="shared" si="42"/>
        <v>-23.714151852851444</v>
      </c>
      <c r="AO69" s="1">
        <f t="shared" si="43"/>
        <v>-23.861979808041443</v>
      </c>
      <c r="AP69" s="1">
        <f t="shared" si="44"/>
        <v>-23.939933605467999</v>
      </c>
      <c r="AQ69" s="1">
        <f t="shared" si="45"/>
        <v>-187.0430541109053</v>
      </c>
      <c r="AR69" s="1">
        <f t="shared" si="46"/>
        <v>-1000</v>
      </c>
    </row>
    <row r="70" spans="1:44">
      <c r="A70" s="2">
        <f t="shared" si="47"/>
        <v>58</v>
      </c>
      <c r="B70" s="1">
        <f t="shared" si="48"/>
        <v>0.57999999999999996</v>
      </c>
      <c r="C70" s="3">
        <f t="shared" si="5"/>
        <v>1.8221237390820799</v>
      </c>
      <c r="D70" s="1" t="str">
        <f t="shared" si="6"/>
        <v>1</v>
      </c>
      <c r="E70" s="1" t="str">
        <f t="shared" si="7"/>
        <v>-0.248689887164855+0.968583161128631i</v>
      </c>
      <c r="F70" s="1" t="str">
        <f t="shared" si="8"/>
        <v>-0.876306680043864-0.481753674101715i</v>
      </c>
      <c r="G70" s="1" t="str">
        <f t="shared" si="9"/>
        <v>-0.49737977432971+1.93716632225726i</v>
      </c>
      <c r="H70" s="1" t="str">
        <f t="shared" si="10"/>
        <v>-0.373686454373574+1.45541264815554i</v>
      </c>
      <c r="I70" s="1" t="str">
        <f t="shared" si="11"/>
        <v>6.64123721572163-21.1662692652484i</v>
      </c>
      <c r="J70" s="1" t="str">
        <f t="shared" si="12"/>
        <v>8.86180351607407-20.5961247440147i</v>
      </c>
      <c r="K70" s="1" t="str">
        <f t="shared" si="13"/>
        <v>10.9535312331096-20.0590603485083i</v>
      </c>
      <c r="L70" s="1" t="str">
        <f t="shared" si="14"/>
        <v>12.8360364437171-19.5757151622595i</v>
      </c>
      <c r="M70" s="1" t="str">
        <f t="shared" si="15"/>
        <v>14.4369755283737-19.1646638697126i</v>
      </c>
      <c r="N70" s="1" t="str">
        <f t="shared" si="16"/>
        <v>15.6948252958734-18.84170294152i</v>
      </c>
      <c r="O70" s="1" t="str">
        <f t="shared" si="17"/>
        <v>16.5612472850612-18.6192435850336i</v>
      </c>
      <c r="P70" s="1" t="str">
        <f t="shared" si="18"/>
        <v>17.0029453847878-18.5058347885664i</v>
      </c>
      <c r="Q70" s="1" t="str">
        <f t="shared" si="19"/>
        <v>-0.0676412261982988+0.003568648467287i</v>
      </c>
      <c r="R70" s="1" t="str">
        <f t="shared" si="20"/>
        <v>-0.0662130159820946+0.010345649296397i</v>
      </c>
      <c r="S70" s="1" t="str">
        <f t="shared" si="21"/>
        <v>-0.0637267489660989+0.0161695750038084i</v>
      </c>
      <c r="T70" s="1" t="str">
        <f t="shared" si="22"/>
        <v>-0.0607464773905159+0.0207429225380932i</v>
      </c>
      <c r="U70" s="1" t="str">
        <f t="shared" si="23"/>
        <v>-0.0578196687361651+0.0240575410747358i</v>
      </c>
      <c r="V70" s="1" t="str">
        <f t="shared" si="24"/>
        <v>-0.0553556145488017+0.0262773617996354i</v>
      </c>
      <c r="W70" s="1" t="str">
        <f t="shared" si="25"/>
        <v>-0.0536071102356892+0.0276119785494649i</v>
      </c>
      <c r="X70" s="1" t="str">
        <f t="shared" si="26"/>
        <v>-0.0527061186704536+0.0282328686489245i</v>
      </c>
      <c r="Y70" s="1" t="str">
        <f t="shared" si="27"/>
        <v>-2.25764801261167E-10-1.38865673176008E-10i</v>
      </c>
      <c r="Z70" s="1">
        <f t="shared" si="28"/>
        <v>6.7735299021208242E-2</v>
      </c>
      <c r="AA70" s="1">
        <f t="shared" si="29"/>
        <v>6.7016385644177764E-2</v>
      </c>
      <c r="AB70" s="1">
        <f t="shared" si="30"/>
        <v>6.5746130605473449E-2</v>
      </c>
      <c r="AC70" s="1">
        <f t="shared" si="31"/>
        <v>6.4190368052985919E-2</v>
      </c>
      <c r="AD70" s="1">
        <f t="shared" si="32"/>
        <v>6.2624910182150897E-2</v>
      </c>
      <c r="AE70" s="1">
        <f t="shared" si="33"/>
        <v>6.1275964335328448E-2</v>
      </c>
      <c r="AF70" s="1">
        <f t="shared" si="34"/>
        <v>6.0300444668654342E-2</v>
      </c>
      <c r="AG70" s="1">
        <f t="shared" si="35"/>
        <v>5.9791553061041662E-2</v>
      </c>
      <c r="AH70" s="1">
        <f t="shared" si="35"/>
        <v>2.6505361849090102E-10</v>
      </c>
      <c r="AI70" s="1">
        <f t="shared" si="37"/>
        <v>-23.383698952762888</v>
      </c>
      <c r="AJ70" s="1">
        <f t="shared" si="38"/>
        <v>-23.476379968426521</v>
      </c>
      <c r="AK70" s="1">
        <f t="shared" si="39"/>
        <v>-23.642596037339196</v>
      </c>
      <c r="AL70" s="1">
        <f t="shared" si="40"/>
        <v>-23.850602683253971</v>
      </c>
      <c r="AM70" s="1">
        <f t="shared" si="41"/>
        <v>-24.065057679954784</v>
      </c>
      <c r="AN70" s="1">
        <f t="shared" si="42"/>
        <v>-24.254196905567845</v>
      </c>
      <c r="AO70" s="1">
        <f t="shared" si="43"/>
        <v>-24.393589705312792</v>
      </c>
      <c r="AP70" s="1">
        <f t="shared" si="44"/>
        <v>-24.467203316249741</v>
      </c>
      <c r="AQ70" s="1">
        <f t="shared" si="45"/>
        <v>-191.53332524886775</v>
      </c>
      <c r="AR70" s="1">
        <f t="shared" si="46"/>
        <v>-1000</v>
      </c>
    </row>
    <row r="71" spans="1:44">
      <c r="A71" s="2">
        <f t="shared" si="47"/>
        <v>59</v>
      </c>
      <c r="B71" s="1">
        <f t="shared" si="48"/>
        <v>0.59</v>
      </c>
      <c r="C71" s="3">
        <f t="shared" si="5"/>
        <v>1.8535396656179779</v>
      </c>
      <c r="D71" s="1" t="str">
        <f t="shared" si="6"/>
        <v>1</v>
      </c>
      <c r="E71" s="1" t="str">
        <f t="shared" si="7"/>
        <v>-0.278991106039231+0.960293685676943i</v>
      </c>
      <c r="F71" s="1" t="str">
        <f t="shared" si="8"/>
        <v>-0.844327925502013-0.535826794979i</v>
      </c>
      <c r="G71" s="1" t="str">
        <f t="shared" si="9"/>
        <v>-0.557982212078462+1.92058737135389i</v>
      </c>
      <c r="H71" s="1" t="str">
        <f t="shared" si="10"/>
        <v>-0.402310137580475+1.38476057637489i</v>
      </c>
      <c r="I71" s="1" t="str">
        <f t="shared" si="11"/>
        <v>7.47026138351515-21.5594471965862i</v>
      </c>
      <c r="J71" s="1" t="str">
        <f t="shared" si="12"/>
        <v>9.65298155486419-20.9253083660788i</v>
      </c>
      <c r="K71" s="1" t="str">
        <f t="shared" si="13"/>
        <v>11.7090589979105-20.3279626493532i</v>
      </c>
      <c r="L71" s="1" t="str">
        <f t="shared" si="14"/>
        <v>13.5594798095793-19.7903657073077i</v>
      </c>
      <c r="M71" s="1" t="str">
        <f t="shared" si="15"/>
        <v>15.133133355806-19.3331770889374i</v>
      </c>
      <c r="N71" s="1" t="str">
        <f t="shared" si="16"/>
        <v>16.3695450133244-18.9739662964519i</v>
      </c>
      <c r="O71" s="1" t="str">
        <f t="shared" si="17"/>
        <v>17.2212001755235-18.7265375991587i</v>
      </c>
      <c r="P71" s="1" t="str">
        <f t="shared" si="18"/>
        <v>17.6553702121339-18.6003995431351i</v>
      </c>
      <c r="Q71" s="1" t="str">
        <f t="shared" si="19"/>
        <v>-0.0631177773263155+0.00320955154195997i</v>
      </c>
      <c r="R71" s="1" t="str">
        <f t="shared" si="20"/>
        <v>-0.0618776425662293+0.00931855346446946i</v>
      </c>
      <c r="S71" s="1" t="str">
        <f t="shared" si="21"/>
        <v>-0.059709894395687+0.0146023752492026i</v>
      </c>
      <c r="T71" s="1" t="str">
        <f t="shared" si="22"/>
        <v>-0.0570964427788591+0.018791361967654i</v>
      </c>
      <c r="U71" s="1" t="str">
        <f t="shared" si="23"/>
        <v>-0.0545138287778251+0.0218616371797356i</v>
      </c>
      <c r="V71" s="1" t="str">
        <f t="shared" si="24"/>
        <v>-0.0523271118822652+0.0239412713555032i</v>
      </c>
      <c r="W71" s="1" t="str">
        <f t="shared" si="25"/>
        <v>-0.0507684586334391+0.0252039998664765i</v>
      </c>
      <c r="X71" s="1" t="str">
        <f t="shared" si="26"/>
        <v>-0.0499630316323479+0.0257954503448431i</v>
      </c>
      <c r="Y71" s="1" t="str">
        <f t="shared" si="27"/>
        <v>-1.26659029497456E-10-9.34444764431344E-11i</v>
      </c>
      <c r="Z71" s="1">
        <f t="shared" si="28"/>
        <v>6.3199327810625039E-2</v>
      </c>
      <c r="AA71" s="1">
        <f t="shared" si="29"/>
        <v>6.2575379249543581E-2</v>
      </c>
      <c r="AB71" s="1">
        <f t="shared" si="30"/>
        <v>6.1469511561933039E-2</v>
      </c>
      <c r="AC71" s="1">
        <f t="shared" si="31"/>
        <v>6.0109226102146127E-2</v>
      </c>
      <c r="AD71" s="1">
        <f t="shared" si="32"/>
        <v>5.8734050670768742E-2</v>
      </c>
      <c r="AE71" s="1">
        <f t="shared" si="33"/>
        <v>5.7543992840755648E-2</v>
      </c>
      <c r="AF71" s="1">
        <f t="shared" si="34"/>
        <v>5.668049048203945E-2</v>
      </c>
      <c r="AG71" s="1">
        <f t="shared" si="35"/>
        <v>5.6229083118865299E-2</v>
      </c>
      <c r="AH71" s="1">
        <f t="shared" si="35"/>
        <v>1.5739879266045509E-10</v>
      </c>
      <c r="AI71" s="1">
        <f t="shared" si="37"/>
        <v>-23.985750817165219</v>
      </c>
      <c r="AJ71" s="1">
        <f t="shared" si="38"/>
        <v>-24.071930191810708</v>
      </c>
      <c r="AK71" s="1">
        <f t="shared" si="39"/>
        <v>-24.226804755575372</v>
      </c>
      <c r="AL71" s="1">
        <f t="shared" si="40"/>
        <v>-24.421177269518402</v>
      </c>
      <c r="AM71" s="1">
        <f t="shared" si="41"/>
        <v>-24.622200928722581</v>
      </c>
      <c r="AN71" s="1">
        <f t="shared" si="42"/>
        <v>-24.800000134786483</v>
      </c>
      <c r="AO71" s="1">
        <f t="shared" si="43"/>
        <v>-24.931328005216471</v>
      </c>
      <c r="AP71" s="1">
        <f t="shared" si="44"/>
        <v>-25.000779962272862</v>
      </c>
      <c r="AQ71" s="1">
        <f t="shared" si="45"/>
        <v>-196.05997206506805</v>
      </c>
      <c r="AR71" s="1">
        <f t="shared" si="46"/>
        <v>-1000</v>
      </c>
    </row>
    <row r="72" spans="1:44">
      <c r="A72" s="2">
        <f t="shared" si="47"/>
        <v>60</v>
      </c>
      <c r="B72" s="1">
        <f t="shared" si="48"/>
        <v>0.6</v>
      </c>
      <c r="C72" s="3">
        <f t="shared" si="5"/>
        <v>1.8849555921538759</v>
      </c>
      <c r="D72" s="1" t="str">
        <f t="shared" si="6"/>
        <v>1</v>
      </c>
      <c r="E72" s="1" t="str">
        <f t="shared" si="7"/>
        <v>-0.309016994374951+0.951056516295152i</v>
      </c>
      <c r="F72" s="1" t="str">
        <f t="shared" si="8"/>
        <v>-0.809016994374949-0.587785252292472i</v>
      </c>
      <c r="G72" s="1" t="str">
        <f t="shared" si="9"/>
        <v>-0.618033988749902+1.9021130325903i</v>
      </c>
      <c r="H72" s="1" t="str">
        <f t="shared" si="10"/>
        <v>-0.427050983124851+1.31432778029783i</v>
      </c>
      <c r="I72" s="1" t="str">
        <f t="shared" si="11"/>
        <v>8.32750487499783-21.9156979430397i</v>
      </c>
      <c r="J72" s="1" t="str">
        <f t="shared" si="12"/>
        <v>10.4684353621077-21.2200674595122i</v>
      </c>
      <c r="K72" s="1" t="str">
        <f t="shared" si="13"/>
        <v>12.4851477833596-20.5647978722098i</v>
      </c>
      <c r="L72" s="1" t="str">
        <f t="shared" si="14"/>
        <v>14.3001410113903-19.9750708238934i</v>
      </c>
      <c r="M72" s="1" t="str">
        <f t="shared" si="15"/>
        <v>15.8436658743062-19.4735491943067i</v>
      </c>
      <c r="N72" s="1" t="str">
        <f t="shared" si="16"/>
        <v>17.0564055772445-19.0795061784185i</v>
      </c>
      <c r="O72" s="1" t="str">
        <f t="shared" si="17"/>
        <v>17.8917552135333-18.8080846283472i</v>
      </c>
      <c r="P72" s="1" t="str">
        <f t="shared" si="18"/>
        <v>18.3176127651197-18.6697151220473i</v>
      </c>
      <c r="Q72" s="1" t="str">
        <f t="shared" si="19"/>
        <v>-0.0588755846436943+0.00288540822100278i</v>
      </c>
      <c r="R72" s="1" t="str">
        <f t="shared" si="20"/>
        <v>-0.0577993754801547+0.0083891365283828i</v>
      </c>
      <c r="S72" s="1" t="str">
        <f t="shared" si="21"/>
        <v>-0.0559109339562202+0.0131781159099278i</v>
      </c>
      <c r="T72" s="1" t="str">
        <f t="shared" si="22"/>
        <v>-0.0536218964494463+0.0170086854958233i</v>
      </c>
      <c r="U72" s="1" t="str">
        <f t="shared" si="23"/>
        <v>-0.0513465271645162+0.0198457011210221i</v>
      </c>
      <c r="V72" s="1" t="str">
        <f t="shared" si="24"/>
        <v>-0.0494095007923334+0.0217876447047975i</v>
      </c>
      <c r="W72" s="1" t="str">
        <f t="shared" si="25"/>
        <v>-0.0480229277633912+0.0229775383083713i</v>
      </c>
      <c r="X72" s="1" t="str">
        <f t="shared" si="26"/>
        <v>-0.0473044897505805+0.0235383528513994i</v>
      </c>
      <c r="Y72" s="1" t="str">
        <f t="shared" si="27"/>
        <v>-7.00747644739857E-11-6.11794290326019E-11i</v>
      </c>
      <c r="Z72" s="1">
        <f t="shared" si="28"/>
        <v>5.8946247104787276E-2</v>
      </c>
      <c r="AA72" s="1">
        <f t="shared" si="29"/>
        <v>5.8405011921818448E-2</v>
      </c>
      <c r="AB72" s="1">
        <f t="shared" si="30"/>
        <v>5.744297411165538E-2</v>
      </c>
      <c r="AC72" s="1">
        <f t="shared" si="31"/>
        <v>5.6254805671435509E-2</v>
      </c>
      <c r="AD72" s="1">
        <f t="shared" si="32"/>
        <v>5.5048321544269981E-2</v>
      </c>
      <c r="AE72" s="1">
        <f t="shared" si="33"/>
        <v>5.4000002132685937E-2</v>
      </c>
      <c r="AF72" s="1">
        <f t="shared" si="34"/>
        <v>5.3236912548349002E-2</v>
      </c>
      <c r="AG72" s="1">
        <f t="shared" si="35"/>
        <v>5.283719149916806E-2</v>
      </c>
      <c r="AH72" s="1">
        <f t="shared" si="35"/>
        <v>9.3023626852750373E-11</v>
      </c>
      <c r="AI72" s="1">
        <f t="shared" si="37"/>
        <v>-24.590876793079168</v>
      </c>
      <c r="AJ72" s="1">
        <f t="shared" si="38"/>
        <v>-24.670997661658127</v>
      </c>
      <c r="AK72" s="1">
        <f t="shared" si="39"/>
        <v>-24.815261651484146</v>
      </c>
      <c r="AL72" s="1">
        <f t="shared" si="40"/>
        <v>-24.996807424354202</v>
      </c>
      <c r="AM72" s="1">
        <f t="shared" si="41"/>
        <v>-25.185118367695459</v>
      </c>
      <c r="AN72" s="1">
        <f t="shared" si="42"/>
        <v>-25.352124460498512</v>
      </c>
      <c r="AO72" s="1">
        <f t="shared" si="43"/>
        <v>-25.475742783742817</v>
      </c>
      <c r="AP72" s="1">
        <f t="shared" si="44"/>
        <v>-25.541205497467196</v>
      </c>
      <c r="AQ72" s="1">
        <f t="shared" si="45"/>
        <v>-200.62813463997963</v>
      </c>
      <c r="AR72" s="1">
        <f t="shared" si="46"/>
        <v>-1000</v>
      </c>
    </row>
    <row r="73" spans="1:44">
      <c r="A73" s="2">
        <f t="shared" si="47"/>
        <v>61</v>
      </c>
      <c r="B73" s="1">
        <f t="shared" si="48"/>
        <v>0.61</v>
      </c>
      <c r="C73" s="3">
        <f t="shared" si="5"/>
        <v>1.9163715186897738</v>
      </c>
      <c r="D73" s="1" t="str">
        <f t="shared" si="6"/>
        <v>1</v>
      </c>
      <c r="E73" s="1" t="str">
        <f t="shared" si="7"/>
        <v>-0.338737920245288+0.940880768954227i</v>
      </c>
      <c r="F73" s="1" t="str">
        <f t="shared" si="8"/>
        <v>-0.770513242775788-0.637423989748691i</v>
      </c>
      <c r="G73" s="1" t="str">
        <f t="shared" si="9"/>
        <v>-0.677475840490576+1.88176153790845i</v>
      </c>
      <c r="H73" s="1" t="str">
        <f t="shared" si="10"/>
        <v>-0.447989083266364+1.24433754815976i</v>
      </c>
      <c r="I73" s="1" t="str">
        <f t="shared" si="11"/>
        <v>9.21109032051302-22.2331523076329i</v>
      </c>
      <c r="J73" s="1" t="str">
        <f t="shared" si="12"/>
        <v>11.3064524929398-21.4787755068004i</v>
      </c>
      <c r="K73" s="1" t="str">
        <f t="shared" si="13"/>
        <v>13.2802405003491-20.7681680986183i</v>
      </c>
      <c r="L73" s="1" t="str">
        <f t="shared" si="14"/>
        <v>15.0566027765294-20.1286383272698i</v>
      </c>
      <c r="M73" s="1" t="str">
        <f t="shared" si="15"/>
        <v>16.5672747154023-19.5847629632154i</v>
      </c>
      <c r="N73" s="1" t="str">
        <f t="shared" si="16"/>
        <v>17.7542020415516-19.157442831687i</v>
      </c>
      <c r="O73" s="1" t="str">
        <f t="shared" si="17"/>
        <v>18.5717718034699-18.8630996056951i</v>
      </c>
      <c r="P73" s="1" t="str">
        <f t="shared" si="18"/>
        <v>18.9885652537051-18.7130447303453i</v>
      </c>
      <c r="Q73" s="1" t="str">
        <f t="shared" si="19"/>
        <v>-0.0548935791359682+0.00259255329040675i</v>
      </c>
      <c r="R73" s="1" t="str">
        <f t="shared" si="20"/>
        <v>-0.0539603448256709+0.00754749692115398i</v>
      </c>
      <c r="S73" s="1" t="str">
        <f t="shared" si="21"/>
        <v>-0.0523168949940584+0.0118831792633006i</v>
      </c>
      <c r="T73" s="1" t="str">
        <f t="shared" si="22"/>
        <v>-0.0503146973617183+0.0153800432844436i</v>
      </c>
      <c r="U73" s="1" t="str">
        <f t="shared" si="23"/>
        <v>-0.048313375151926+0.0179952075991847i</v>
      </c>
      <c r="V73" s="1" t="str">
        <f t="shared" si="24"/>
        <v>-0.046600871391597+0.0198028623165153i</v>
      </c>
      <c r="W73" s="1" t="str">
        <f t="shared" si="25"/>
        <v>-0.0453700278319942+0.0209198238145003i</v>
      </c>
      <c r="X73" s="1" t="str">
        <f t="shared" si="26"/>
        <v>-0.0447306338699094+0.021449287520866i</v>
      </c>
      <c r="Y73" s="1" t="str">
        <f t="shared" si="27"/>
        <v>-3.81801916538523E-11-3.9145217138087E-11i</v>
      </c>
      <c r="Z73" s="1">
        <f t="shared" si="28"/>
        <v>5.4954766516840024E-2</v>
      </c>
      <c r="AA73" s="1">
        <f t="shared" si="29"/>
        <v>5.4485626760459836E-2</v>
      </c>
      <c r="AB73" s="1">
        <f t="shared" si="30"/>
        <v>5.3649486961415298E-2</v>
      </c>
      <c r="AC73" s="1">
        <f t="shared" si="31"/>
        <v>5.2612873919152724E-2</v>
      </c>
      <c r="AD73" s="1">
        <f t="shared" si="32"/>
        <v>5.155588923787946E-2</v>
      </c>
      <c r="AE73" s="1">
        <f t="shared" si="33"/>
        <v>5.0633927068547885E-2</v>
      </c>
      <c r="AF73" s="1">
        <f t="shared" si="34"/>
        <v>4.996076914845949E-2</v>
      </c>
      <c r="AG73" s="1">
        <f t="shared" si="35"/>
        <v>4.9607474654094867E-2</v>
      </c>
      <c r="AH73" s="1">
        <f t="shared" si="35"/>
        <v>5.4681578794991588E-11</v>
      </c>
      <c r="AI73" s="1">
        <f t="shared" si="37"/>
        <v>-25.19989265910106</v>
      </c>
      <c r="AJ73" s="1">
        <f t="shared" si="38"/>
        <v>-25.274360979014553</v>
      </c>
      <c r="AK73" s="1">
        <f t="shared" si="39"/>
        <v>-25.408688534870826</v>
      </c>
      <c r="AL73" s="1">
        <f t="shared" si="40"/>
        <v>-25.578159494130922</v>
      </c>
      <c r="AM73" s="1">
        <f t="shared" si="41"/>
        <v>-25.754434360304952</v>
      </c>
      <c r="AN73" s="1">
        <f t="shared" si="42"/>
        <v>-25.911167765492134</v>
      </c>
      <c r="AO73" s="1">
        <f t="shared" si="43"/>
        <v>-26.027417685237285</v>
      </c>
      <c r="AP73" s="1">
        <f t="shared" si="44"/>
        <v>-26.089057616787574</v>
      </c>
      <c r="AQ73" s="1">
        <f t="shared" si="45"/>
        <v>-205.24317909493931</v>
      </c>
      <c r="AR73" s="1">
        <f t="shared" si="46"/>
        <v>-1000</v>
      </c>
    </row>
    <row r="74" spans="1:44">
      <c r="A74" s="2">
        <f t="shared" si="47"/>
        <v>62</v>
      </c>
      <c r="B74" s="1">
        <f t="shared" si="48"/>
        <v>0.62</v>
      </c>
      <c r="C74" s="3">
        <f t="shared" si="5"/>
        <v>1.9477874452256718</v>
      </c>
      <c r="D74" s="1" t="str">
        <f t="shared" si="6"/>
        <v>1</v>
      </c>
      <c r="E74" s="1" t="str">
        <f t="shared" si="7"/>
        <v>-0.368124552684676+0.929776485888252i</v>
      </c>
      <c r="F74" s="1" t="str">
        <f t="shared" si="8"/>
        <v>-0.728968627421414-0.684547105928686i</v>
      </c>
      <c r="G74" s="1" t="str">
        <f t="shared" si="9"/>
        <v>-0.736249105369352+1.8595529717765i</v>
      </c>
      <c r="H74" s="1" t="str">
        <f t="shared" si="10"/>
        <v>-0.465217732790766+1.17500586584781i</v>
      </c>
      <c r="I74" s="1" t="str">
        <f t="shared" si="11"/>
        <v>10.119021097077-22.5100471359103i</v>
      </c>
      <c r="J74" s="1" t="str">
        <f t="shared" si="12"/>
        <v>12.1652161616966-21.6999011983637i</v>
      </c>
      <c r="K74" s="1" t="str">
        <f t="shared" si="13"/>
        <v>14.0926897662662-20.9367604120962i</v>
      </c>
      <c r="L74" s="1" t="str">
        <f t="shared" si="14"/>
        <v>15.827370181102-20.2499518495499i</v>
      </c>
      <c r="M74" s="1" t="str">
        <f t="shared" si="15"/>
        <v>17.3025946106816-19.6658691786167i</v>
      </c>
      <c r="N74" s="1" t="str">
        <f t="shared" si="16"/>
        <v>18.4616710074919-19.2069583687832i</v>
      </c>
      <c r="O74" s="1" t="str">
        <f t="shared" si="17"/>
        <v>19.2600567156208-18.8908551051111i</v>
      </c>
      <c r="P74" s="1" t="str">
        <f t="shared" si="18"/>
        <v>19.6670702200448-18.7297070587507i</v>
      </c>
      <c r="Q74" s="1" t="str">
        <f t="shared" si="19"/>
        <v>-0.051152764167033+0.00232776798168735i</v>
      </c>
      <c r="R74" s="1" t="str">
        <f t="shared" si="20"/>
        <v>-0.0503442933768757+0.00678489165922559i</v>
      </c>
      <c r="S74" s="1" t="str">
        <f t="shared" si="21"/>
        <v>-0.0489157632537523+0.0107054261983623i</v>
      </c>
      <c r="T74" s="1" t="str">
        <f t="shared" si="22"/>
        <v>-0.0471670903399701+0.0138920461873431i</v>
      </c>
      <c r="U74" s="1" t="str">
        <f t="shared" si="23"/>
        <v>-0.045409992936101+0.0162969133652626i</v>
      </c>
      <c r="V74" s="1" t="str">
        <f t="shared" si="24"/>
        <v>-0.0438991201027266+0.0179743910220188i</v>
      </c>
      <c r="W74" s="1" t="str">
        <f t="shared" si="25"/>
        <v>-0.0428089831867292+0.0190190284836014i</v>
      </c>
      <c r="X74" s="1" t="str">
        <f t="shared" si="26"/>
        <v>-0.0422412856401282+0.0195168347765386i</v>
      </c>
      <c r="Y74" s="1" t="str">
        <f t="shared" si="27"/>
        <v>-2.04505896443086E-11-2.45467031449803E-11i</v>
      </c>
      <c r="Z74" s="1">
        <f t="shared" si="28"/>
        <v>5.1205700714907355E-2</v>
      </c>
      <c r="AA74" s="1">
        <f t="shared" si="29"/>
        <v>5.0799435335881049E-2</v>
      </c>
      <c r="AB74" s="1">
        <f t="shared" si="30"/>
        <v>5.0073526386562046E-2</v>
      </c>
      <c r="AC74" s="1">
        <f t="shared" si="31"/>
        <v>4.9170350399505743E-2</v>
      </c>
      <c r="AD74" s="1">
        <f t="shared" si="32"/>
        <v>4.8245796124549732E-2</v>
      </c>
      <c r="AE74" s="1">
        <f t="shared" si="33"/>
        <v>4.7436394028277956E-2</v>
      </c>
      <c r="AF74" s="1">
        <f t="shared" si="34"/>
        <v>4.6843702735177808E-2</v>
      </c>
      <c r="AG74" s="1">
        <f t="shared" si="35"/>
        <v>4.6532064775008722E-2</v>
      </c>
      <c r="AH74" s="1">
        <f t="shared" si="35"/>
        <v>3.1949448384716877E-11</v>
      </c>
      <c r="AI74" s="1">
        <f t="shared" si="37"/>
        <v>-25.8136337292304</v>
      </c>
      <c r="AJ74" s="1">
        <f t="shared" si="38"/>
        <v>-25.882822302303474</v>
      </c>
      <c r="AK74" s="1">
        <f t="shared" si="39"/>
        <v>-26.007836453908485</v>
      </c>
      <c r="AL74" s="1">
        <f t="shared" si="40"/>
        <v>-26.165933936279512</v>
      </c>
      <c r="AM74" s="1">
        <f t="shared" si="41"/>
        <v>-26.330810454465944</v>
      </c>
      <c r="AN74" s="1">
        <f t="shared" si="42"/>
        <v>-26.477766642936</v>
      </c>
      <c r="AO74" s="1">
        <f t="shared" si="43"/>
        <v>-26.586975673402886</v>
      </c>
      <c r="AP74" s="1">
        <f t="shared" si="44"/>
        <v>-26.644953520365299</v>
      </c>
      <c r="AQ74" s="1">
        <f t="shared" si="45"/>
        <v>-209.91073271289198</v>
      </c>
      <c r="AR74" s="1">
        <f t="shared" si="46"/>
        <v>-1000</v>
      </c>
    </row>
    <row r="75" spans="1:44">
      <c r="A75" s="2">
        <f t="shared" si="47"/>
        <v>63</v>
      </c>
      <c r="B75" s="1">
        <f t="shared" si="48"/>
        <v>0.63</v>
      </c>
      <c r="C75" s="3">
        <f t="shared" si="5"/>
        <v>1.9792033717615696</v>
      </c>
      <c r="D75" s="1" t="str">
        <f t="shared" si="6"/>
        <v>1</v>
      </c>
      <c r="E75" s="1" t="str">
        <f t="shared" si="7"/>
        <v>-0.397147890634781+0.917754625683981i</v>
      </c>
      <c r="F75" s="1" t="str">
        <f t="shared" si="8"/>
        <v>-0.684547105928688-0.728968627421412i</v>
      </c>
      <c r="G75" s="1" t="str">
        <f t="shared" si="9"/>
        <v>-0.794295781269562+1.83550925136796i</v>
      </c>
      <c r="H75" s="1" t="str">
        <f t="shared" si="10"/>
        <v>-0.47884288719825+1.10654062394655i</v>
      </c>
      <c r="I75" s="1" t="str">
        <f t="shared" si="11"/>
        <v>11.0491877372083-22.7447327779141i</v>
      </c>
      <c r="J75" s="1" t="str">
        <f t="shared" si="12"/>
        <v>13.0428109410088-21.8820149795485i</v>
      </c>
      <c r="K75" s="1" t="str">
        <f t="shared" si="13"/>
        <v>14.9207629355307-21.0693525832332i</v>
      </c>
      <c r="L75" s="1" t="str">
        <f t="shared" si="14"/>
        <v>16.610875078792-20.3379757491124i</v>
      </c>
      <c r="M75" s="1" t="str">
        <f t="shared" si="15"/>
        <v>18.0481973089529-19.7159908787605i</v>
      </c>
      <c r="N75" s="1" t="str">
        <f t="shared" si="16"/>
        <v>19.1774941387682-19.227300501932i</v>
      </c>
      <c r="O75" s="1" t="str">
        <f t="shared" si="17"/>
        <v>19.9553673243847-18.8906847157476i</v>
      </c>
      <c r="P75" s="1" t="str">
        <f t="shared" si="18"/>
        <v>20.3519236355157-18.7190794760941i</v>
      </c>
      <c r="Q75" s="1" t="str">
        <f t="shared" si="19"/>
        <v>-0.0476359749069734+0.00208821721748094i</v>
      </c>
      <c r="R75" s="1" t="str">
        <f t="shared" si="20"/>
        <v>-0.0469364089864864+0.00609358057687929i</v>
      </c>
      <c r="S75" s="1" t="str">
        <f t="shared" si="21"/>
        <v>-0.0456964108880689+0.00963401347361578i</v>
      </c>
      <c r="T75" s="1" t="str">
        <f t="shared" si="22"/>
        <v>-0.0441717063946767+0.0125326046645486i</v>
      </c>
      <c r="U75" s="1" t="str">
        <f t="shared" si="23"/>
        <v>-0.0426320477761417+0.0147387328659857i</v>
      </c>
      <c r="V75" s="1" t="str">
        <f t="shared" si="24"/>
        <v>-0.0413020016392786+0.0162906907876609i</v>
      </c>
      <c r="W75" s="1" t="str">
        <f t="shared" si="25"/>
        <v>-0.0403387871546639+0.0172641930560288i</v>
      </c>
      <c r="X75" s="1" t="str">
        <f t="shared" si="26"/>
        <v>-0.0398360021566534+0.0177303796942611i</v>
      </c>
      <c r="Y75" s="1" t="str">
        <f t="shared" si="27"/>
        <v>-1.0744451217634E-11-1.51120502866494E-11i</v>
      </c>
      <c r="Z75" s="1">
        <f t="shared" si="28"/>
        <v>4.7681723505817016E-2</v>
      </c>
      <c r="AA75" s="1">
        <f t="shared" si="29"/>
        <v>4.7330309662980671E-2</v>
      </c>
      <c r="AB75" s="1">
        <f t="shared" si="30"/>
        <v>4.6700922728154237E-2</v>
      </c>
      <c r="AC75" s="1">
        <f t="shared" si="31"/>
        <v>4.5915202553134707E-2</v>
      </c>
      <c r="AD75" s="1">
        <f t="shared" si="32"/>
        <v>4.5107890042453948E-2</v>
      </c>
      <c r="AE75" s="1">
        <f t="shared" si="33"/>
        <v>4.4398670540345596E-2</v>
      </c>
      <c r="AF75" s="1">
        <f t="shared" si="34"/>
        <v>4.3877900029344045E-2</v>
      </c>
      <c r="AG75" s="1">
        <f t="shared" si="35"/>
        <v>4.3603594254689154E-2</v>
      </c>
      <c r="AH75" s="1">
        <f t="shared" si="35"/>
        <v>1.8542310962615664E-11</v>
      </c>
      <c r="AI75" s="1">
        <f t="shared" si="37"/>
        <v>-26.432961099107292</v>
      </c>
      <c r="AJ75" s="1">
        <f t="shared" si="38"/>
        <v>-26.497213082208336</v>
      </c>
      <c r="AK75" s="1">
        <f t="shared" si="39"/>
        <v>-26.613490769068875</v>
      </c>
      <c r="AL75" s="1">
        <f t="shared" si="40"/>
        <v>-26.76086990939001</v>
      </c>
      <c r="AM75" s="1">
        <f t="shared" si="41"/>
        <v>-26.914949737961685</v>
      </c>
      <c r="AN75" s="1">
        <f t="shared" si="42"/>
        <v>-27.052600681327483</v>
      </c>
      <c r="AO75" s="1">
        <f t="shared" si="43"/>
        <v>-27.155083313601828</v>
      </c>
      <c r="AP75" s="1">
        <f t="shared" si="44"/>
        <v>-27.209554205159961</v>
      </c>
      <c r="AQ75" s="1">
        <f t="shared" si="45"/>
        <v>-214.63672279782546</v>
      </c>
      <c r="AR75" s="1">
        <f t="shared" si="46"/>
        <v>-1000</v>
      </c>
    </row>
    <row r="76" spans="1:44">
      <c r="A76" s="2">
        <f t="shared" si="47"/>
        <v>64</v>
      </c>
      <c r="B76" s="1">
        <f t="shared" si="48"/>
        <v>0.64</v>
      </c>
      <c r="C76" s="3">
        <f t="shared" si="5"/>
        <v>2.0106192982974678</v>
      </c>
      <c r="D76" s="1" t="str">
        <f t="shared" si="6"/>
        <v>1</v>
      </c>
      <c r="E76" s="1" t="str">
        <f t="shared" si="7"/>
        <v>-0.425779291565075+0.904827052466019i</v>
      </c>
      <c r="F76" s="1" t="str">
        <f t="shared" si="8"/>
        <v>-0.637423989748686-0.770513242775792i</v>
      </c>
      <c r="G76" s="1" t="str">
        <f t="shared" si="9"/>
        <v>-0.85155858313015+1.80965410493204i</v>
      </c>
      <c r="H76" s="1" t="str">
        <f t="shared" si="10"/>
        <v>-0.488982572878836+1.03914086215625i</v>
      </c>
      <c r="I76" s="1" t="str">
        <f t="shared" si="11"/>
        <v>11.9993747996483-22.9356801481643i</v>
      </c>
      <c r="J76" s="1" t="str">
        <f t="shared" si="12"/>
        <v>13.9372288667348-22.0237952419915i</v>
      </c>
      <c r="K76" s="1" t="str">
        <f t="shared" si="13"/>
        <v>15.7626474831713-21.1648184428365i</v>
      </c>
      <c r="L76" s="1" t="str">
        <f t="shared" si="14"/>
        <v>17.4054808352348-20.3917597473713i</v>
      </c>
      <c r="M76" s="1" t="str">
        <f t="shared" si="15"/>
        <v>18.8025957585168-19.7343273677261i</v>
      </c>
      <c r="N76" s="1" t="str">
        <f t="shared" si="16"/>
        <v>19.900301910027-19.2177860615585i</v>
      </c>
      <c r="O76" s="1" t="str">
        <f t="shared" si="17"/>
        <v>20.6564150579633-18.8619862215847i</v>
      </c>
      <c r="P76" s="1" t="str">
        <f t="shared" si="18"/>
        <v>21.0418781980838-18.6806010361201i</v>
      </c>
      <c r="Q76" s="1" t="str">
        <f t="shared" si="19"/>
        <v>-0.0443276704220942+0.00187139680331615i</v>
      </c>
      <c r="R76" s="1" t="str">
        <f t="shared" si="20"/>
        <v>-0.0437231769225019+0.00546669406194152i</v>
      </c>
      <c r="S76" s="1" t="str">
        <f t="shared" si="21"/>
        <v>-0.0426485291896559+0.00865923602928339i</v>
      </c>
      <c r="T76" s="1" t="str">
        <f t="shared" si="22"/>
        <v>-0.0413215581349624+0.0112907869734476i</v>
      </c>
      <c r="U76" s="1" t="str">
        <f t="shared" si="23"/>
        <v>-0.0399752836966208+0.0133096265155866i</v>
      </c>
      <c r="V76" s="1" t="str">
        <f t="shared" si="24"/>
        <v>-0.0388071723150175+0.0147411294702216i</v>
      </c>
      <c r="W76" s="1" t="str">
        <f t="shared" si="25"/>
        <v>-0.037958248873188+0.0156451588529689i</v>
      </c>
      <c r="X76" s="1" t="str">
        <f t="shared" si="26"/>
        <v>-0.0375141230917232+0.0160800519932048i</v>
      </c>
      <c r="Y76" s="1" t="str">
        <f t="shared" si="27"/>
        <v>-5.52053295015904E-12-9.14420328994578E-12i</v>
      </c>
      <c r="Z76" s="1">
        <f t="shared" si="28"/>
        <v>4.4367155543772095E-2</v>
      </c>
      <c r="AA76" s="1">
        <f t="shared" si="29"/>
        <v>4.4063601125682743E-2</v>
      </c>
      <c r="AB76" s="1">
        <f t="shared" si="30"/>
        <v>4.3518724827960785E-2</v>
      </c>
      <c r="AC76" s="1">
        <f t="shared" si="31"/>
        <v>4.2836351819230019E-2</v>
      </c>
      <c r="AD76" s="1">
        <f t="shared" si="32"/>
        <v>4.2132759992786172E-2</v>
      </c>
      <c r="AE76" s="1">
        <f t="shared" si="33"/>
        <v>4.1512618818201487E-2</v>
      </c>
      <c r="AF76" s="1">
        <f t="shared" si="34"/>
        <v>4.1056055010844743E-2</v>
      </c>
      <c r="AG76" s="1">
        <f t="shared" si="35"/>
        <v>4.0815162665915346E-2</v>
      </c>
      <c r="AH76" s="1">
        <f t="shared" si="35"/>
        <v>1.0681420217445194E-11</v>
      </c>
      <c r="AI76" s="1">
        <f t="shared" si="37"/>
        <v>-27.058768275451452</v>
      </c>
      <c r="AJ76" s="1">
        <f t="shared" si="38"/>
        <v>-27.11840025487</v>
      </c>
      <c r="AK76" s="1">
        <f t="shared" si="39"/>
        <v>-27.226476773685427</v>
      </c>
      <c r="AL76" s="1">
        <f t="shared" si="40"/>
        <v>-27.363750463733126</v>
      </c>
      <c r="AM76" s="1">
        <f t="shared" si="41"/>
        <v>-27.507601811825133</v>
      </c>
      <c r="AN76" s="1">
        <f t="shared" si="42"/>
        <v>-27.636397366918246</v>
      </c>
      <c r="AO76" s="1">
        <f t="shared" si="43"/>
        <v>-27.732455667906549</v>
      </c>
      <c r="AP76" s="1">
        <f t="shared" si="44"/>
        <v>-27.783569366229525</v>
      </c>
      <c r="AQ76" s="1">
        <f t="shared" si="45"/>
        <v>-219.42741998061948</v>
      </c>
      <c r="AR76" s="1">
        <f t="shared" si="46"/>
        <v>-1000</v>
      </c>
    </row>
    <row r="77" spans="1:44">
      <c r="A77" s="2">
        <f t="shared" si="47"/>
        <v>65</v>
      </c>
      <c r="B77" s="1">
        <f t="shared" si="48"/>
        <v>0.65</v>
      </c>
      <c r="C77" s="3">
        <f t="shared" ref="C77:C111" si="49">PI()*$B77</f>
        <v>2.0420352248333655</v>
      </c>
      <c r="D77" s="1" t="str">
        <f t="shared" ref="D77:D111" si="50">IMEXP(COMPLEX(0,0*$C77))</f>
        <v>1</v>
      </c>
      <c r="E77" s="1" t="str">
        <f t="shared" ref="E77:E111" si="51">IMEXP(COMPLEX(0,1*$C77))</f>
        <v>-0.453990499739551+0.891006524188366i</v>
      </c>
      <c r="F77" s="1" t="str">
        <f t="shared" ref="F77:F111" si="52">IMEXP(COMPLEX(0,2*$C77))</f>
        <v>-0.587785252292474-0.809016994374947i</v>
      </c>
      <c r="G77" s="1" t="str">
        <f t="shared" ref="G77:G111" si="53">IMPRODUCT(COMPLEX(2,0),$E77)</f>
        <v>-0.907980999479102+1.78201304837673i</v>
      </c>
      <c r="H77" s="1" t="str">
        <f t="shared" ref="H77:H111" si="54">IMSUM($D77,$G77,$F77)</f>
        <v>-0.495766251771576+0.972996054001783i</v>
      </c>
      <c r="I77" s="1" t="str">
        <f t="shared" ref="I77:I111" si="55">IMSUM(IMPRODUCT($D77,D$3),IMPRODUCT($E77,D$4),IMPRODUCT($F77,D$5))</f>
        <v>12.9672681762915-23.0814873552391i</v>
      </c>
      <c r="J77" s="1" t="str">
        <f t="shared" ref="J77:J111" si="56">IMSUM(IMPRODUCT($D77,E$3),IMPRODUCT($E77,E$4),IMPRODUCT($F77,E$5))</f>
        <v>14.846375926073-22.1240341343832i</v>
      </c>
      <c r="K77" s="1" t="str">
        <f t="shared" ref="K77:K111" si="57">IMSUM(IMPRODUCT($D77,F$3),IMPRODUCT($E77,F$4),IMPRODUCT($F77,F$5))</f>
        <v>16.6164567216297-21.2221329213857i</v>
      </c>
      <c r="L77" s="1" t="str">
        <f t="shared" ref="L77:L111" si="58">IMSUM(IMPRODUCT($D77,G$3),IMPRODUCT($E77,G$4),IMPRODUCT($F77,G$5))</f>
        <v>18.2094873506612-20.41044327407i</v>
      </c>
      <c r="M77" s="1" t="str">
        <f t="shared" ref="M77:M111" si="59">IMSUM(IMPRODUCT($D77,H$3),IMPRODUCT($E77,H$4),IMPRODUCT($F77,H$5))</f>
        <v>19.5642485394755-19.7201579703818i</v>
      </c>
      <c r="N77" s="1" t="str">
        <f t="shared" ref="N77:N111" si="60">IMSUM(IMPRODUCT($D77,I$3),IMPRODUCT($E77,I$4),IMPRODUCT($F77,I$5))</f>
        <v>20.6286775753455-19.1778042874252i</v>
      </c>
      <c r="O77" s="1" t="str">
        <f t="shared" ref="O77:O111" si="61">IMSUM(IMPRODUCT($D77,J$3),IMPRODUCT($E77,J$4),IMPRODUCT($F77,J$5))</f>
        <v>21.3618690473612-18.8042245730809i</v>
      </c>
      <c r="P77" s="1" t="str">
        <f t="shared" ref="P77:P111" si="62">IMSUM(IMPRODUCT($D77,K$3),IMPRODUCT($E77,K$4),IMPRODUCT($F77,K$5))</f>
        <v>21.7356468184317-18.6137752862652i</v>
      </c>
      <c r="Q77" s="1" t="str">
        <f t="shared" ref="Q77:Q111" si="63">IMDIV($H77,I77)</f>
        <v>-0.0412137534085032+0.00167508881178132i</v>
      </c>
      <c r="R77" s="1" t="str">
        <f t="shared" ref="R77:R111" si="64">IMDIV($H77,J77)</f>
        <v>-0.0406922495364393+0.00489812036384262i</v>
      </c>
      <c r="S77" s="1" t="str">
        <f t="shared" ref="S77:S111" si="65">IMDIV($H77,K77)</f>
        <v>-0.0397625660556263+0.00777239059069609i</v>
      </c>
      <c r="T77" s="1" t="str">
        <f t="shared" ref="T77:T111" si="66">IMDIV($H77,L77)</f>
        <v>-0.0386100316044634+0.0101566941763529i</v>
      </c>
      <c r="U77" s="1" t="str">
        <f t="shared" ref="U77:U111" si="67">IMDIV($H77,M77)</f>
        <v>-0.0374355443213263+0.0119995003030304i</v>
      </c>
      <c r="V77" s="1" t="str">
        <f t="shared" ref="V77:V111" si="68">IMDIV($H77,N77)</f>
        <v>-0.0364122260287601+0.0133159049361957i</v>
      </c>
      <c r="W77" s="1" t="str">
        <f t="shared" ref="W77:W111" si="69">IMDIV($H77,O77)</f>
        <v>-0.0356660332335523+0.014152504856987i</v>
      </c>
      <c r="X77" s="1" t="str">
        <f t="shared" ref="X77:X111" si="70">IMDIV($H77,P77)</f>
        <v>-0.0352748113143174+0.0145566702281604i</v>
      </c>
      <c r="Y77" s="1" t="str">
        <f t="shared" ref="Y77:Y111" si="71">IMPRODUCT(Q77:X77)</f>
        <v>-2.76273042210372E-12-5.44158909989115E-12i</v>
      </c>
      <c r="Z77" s="1">
        <f t="shared" ref="Z77:Z111" si="72">IMABS(Q77)</f>
        <v>4.1247780455974402E-2</v>
      </c>
      <c r="AA77" s="1">
        <f t="shared" ref="AA77:AA111" si="73">IMABS(R77)</f>
        <v>4.0985982426123869E-2</v>
      </c>
      <c r="AB77" s="1">
        <f t="shared" ref="AB77:AB111" si="74">IMABS(S77)</f>
        <v>4.0515080091521299E-2</v>
      </c>
      <c r="AC77" s="1">
        <f t="shared" ref="AC77:AC111" si="75">IMABS(T77)</f>
        <v>3.9923589231050147E-2</v>
      </c>
      <c r="AD77" s="1">
        <f t="shared" ref="AD77:AD111" si="76">IMABS(U77)</f>
        <v>3.9311677478281341E-2</v>
      </c>
      <c r="AE77" s="1">
        <f t="shared" ref="AE77:AE111" si="77">IMABS(V77)</f>
        <v>3.8770652930268212E-2</v>
      </c>
      <c r="AF77" s="1">
        <f t="shared" ref="AF77:AF111" si="78">IMABS(W77)</f>
        <v>3.8371334617705158E-2</v>
      </c>
      <c r="AG77" s="1">
        <f t="shared" ref="AG77:AH111" si="79">IMABS(X77)</f>
        <v>3.8160306096677296E-2</v>
      </c>
      <c r="AH77" s="1">
        <f t="shared" si="79"/>
        <v>6.1027511269321447E-12</v>
      </c>
      <c r="AI77" s="1">
        <f t="shared" ref="AI77:AI111" si="80">20*LOG10(Z77)</f>
        <v>-27.691988317629921</v>
      </c>
      <c r="AJ77" s="1">
        <f t="shared" ref="AJ77:AJ111" si="81">20*LOG10(AA77)</f>
        <v>-27.747293009946187</v>
      </c>
      <c r="AK77" s="1">
        <f t="shared" ref="AK77:AK111" si="82">20*LOG10(AB77)</f>
        <v>-27.847665964572691</v>
      </c>
      <c r="AL77" s="1">
        <f t="shared" ref="AL77:AL111" si="83">20*LOG10(AC77)</f>
        <v>-27.975408429272495</v>
      </c>
      <c r="AM77" s="1">
        <f t="shared" ref="AM77:AM111" si="84">20*LOG10(AD77)</f>
        <v>-28.109568477952092</v>
      </c>
      <c r="AN77" s="1">
        <f t="shared" ref="AN77:AN111" si="85">20*LOG10(AE77)</f>
        <v>-28.229937700967582</v>
      </c>
      <c r="AO77" s="1">
        <f t="shared" ref="AO77:AO111" si="86">20*LOG10(AF77)</f>
        <v>-28.319861901347892</v>
      </c>
      <c r="AP77" s="1">
        <f t="shared" ref="AP77:AP111" si="87">20*LOG10(AG77)</f>
        <v>-28.367763006631009</v>
      </c>
      <c r="AQ77" s="1">
        <f t="shared" ref="AQ77:AQ111" si="88">20*LOG10(AH77)</f>
        <v>-224.28948680831985</v>
      </c>
      <c r="AR77" s="1">
        <f t="shared" ref="AR77:AR111" si="89">IF($B77&lt;$B$2, 0, -1000)</f>
        <v>-1000</v>
      </c>
    </row>
    <row r="78" spans="1:44">
      <c r="A78" s="2">
        <f t="shared" ref="A78:A111" si="90">1+A77</f>
        <v>66</v>
      </c>
      <c r="B78" s="1">
        <f t="shared" ref="B78:B111" si="91">$A78/$B$12</f>
        <v>0.66</v>
      </c>
      <c r="C78" s="3">
        <f t="shared" si="49"/>
        <v>2.0734511513692637</v>
      </c>
      <c r="D78" s="1" t="str">
        <f t="shared" si="50"/>
        <v>1</v>
      </c>
      <c r="E78" s="1" t="str">
        <f t="shared" si="51"/>
        <v>-0.481753674101712+0.876306680043865i</v>
      </c>
      <c r="F78" s="1" t="str">
        <f t="shared" si="52"/>
        <v>-0.535826794978994-0.844327925502017i</v>
      </c>
      <c r="G78" s="1" t="str">
        <f t="shared" si="53"/>
        <v>-0.963507348203424+1.75261336008773i</v>
      </c>
      <c r="H78" s="1" t="str">
        <f t="shared" si="54"/>
        <v>-0.499334143182418+0.908285434585713i</v>
      </c>
      <c r="I78" s="1" t="str">
        <f t="shared" si="55"/>
        <v>13.950462807906-23.1808858742031i</v>
      </c>
      <c r="J78" s="1" t="str">
        <f t="shared" si="56"/>
        <v>15.7680789046673-22.1816429691081i</v>
      </c>
      <c r="K78" s="1" t="str">
        <f t="shared" si="57"/>
        <v>17.4802358296474-21.2403767343162i</v>
      </c>
      <c r="L78" s="1" t="str">
        <f t="shared" si="58"/>
        <v>19.0211363524078-20.3932595033624i</v>
      </c>
      <c r="M78" s="1" t="str">
        <f t="shared" si="59"/>
        <v>20.3315645300058-19.6728455163634i</v>
      </c>
      <c r="N78" s="1" t="str">
        <f t="shared" si="60"/>
        <v>21.361161342473-19.1068198788267i</v>
      </c>
      <c r="O78" s="1" t="str">
        <f t="shared" si="61"/>
        <v>22.0703599617108-18.716934638572i</v>
      </c>
      <c r="P78" s="1" t="str">
        <f t="shared" si="62"/>
        <v>22.431906282505-18.5181728667323i</v>
      </c>
      <c r="Q78" s="1" t="str">
        <f t="shared" si="63"/>
        <v>-0.0382814134107084+0.0014973237444894i</v>
      </c>
      <c r="R78" s="1" t="str">
        <f t="shared" si="64"/>
        <v>-0.0378323310274986+0.00438240926256244i</v>
      </c>
      <c r="S78" s="1" t="str">
        <f t="shared" si="65"/>
        <v>-0.0370296680805128+0.00696565740849016i</v>
      </c>
      <c r="T78" s="1" t="str">
        <f t="shared" si="66"/>
        <v>-0.036030875577348+0.0091213498283729i</v>
      </c>
      <c r="U78" s="1" t="str">
        <f t="shared" si="67"/>
        <v>-0.0350087901157226+0.010799115562419i</v>
      </c>
      <c r="V78" s="1" t="str">
        <f t="shared" si="68"/>
        <v>-0.0341147240661621+0.0120059739508521i</v>
      </c>
      <c r="W78" s="1" t="str">
        <f t="shared" si="69"/>
        <v>-0.0334606949030296+0.0127774896111232i</v>
      </c>
      <c r="X78" s="1" t="str">
        <f t="shared" si="70"/>
        <v>-0.0331170878658055+0.0131516899602088i</v>
      </c>
      <c r="Y78" s="1" t="str">
        <f t="shared" si="71"/>
        <v>-1.33893234103594E-12-3.18544369996015E-12i</v>
      </c>
      <c r="Z78" s="1">
        <f t="shared" si="72"/>
        <v>3.8310685077630455E-2</v>
      </c>
      <c r="AA78" s="1">
        <f t="shared" si="73"/>
        <v>3.8085309266419599E-2</v>
      </c>
      <c r="AB78" s="1">
        <f t="shared" si="74"/>
        <v>3.7679128191684612E-2</v>
      </c>
      <c r="AC78" s="1">
        <f t="shared" si="75"/>
        <v>3.7167499479543828E-2</v>
      </c>
      <c r="AD78" s="1">
        <f t="shared" si="76"/>
        <v>3.663654299053333E-2</v>
      </c>
      <c r="AE78" s="1">
        <f t="shared" si="77"/>
        <v>3.6165699338170119E-2</v>
      </c>
      <c r="AF78" s="1">
        <f t="shared" si="78"/>
        <v>3.5817346972605225E-2</v>
      </c>
      <c r="AG78" s="1">
        <f t="shared" si="79"/>
        <v>3.5632968688013342E-2</v>
      </c>
      <c r="AH78" s="1">
        <f t="shared" si="79"/>
        <v>3.4554003211621935E-12</v>
      </c>
      <c r="AI78" s="1">
        <f t="shared" si="80"/>
        <v>-28.333601636519926</v>
      </c>
      <c r="AJ78" s="1">
        <f t="shared" si="81"/>
        <v>-28.384850268575306</v>
      </c>
      <c r="AK78" s="1">
        <f t="shared" si="82"/>
        <v>-28.477983086755621</v>
      </c>
      <c r="AL78" s="1">
        <f t="shared" si="83"/>
        <v>-28.596733119632624</v>
      </c>
      <c r="AM78" s="1">
        <f t="shared" si="84"/>
        <v>-28.721710258471795</v>
      </c>
      <c r="AN78" s="1">
        <f t="shared" si="85"/>
        <v>-28.834062650174999</v>
      </c>
      <c r="AO78" s="1">
        <f t="shared" si="86"/>
        <v>-28.91813171861131</v>
      </c>
      <c r="AP78" s="1">
        <f t="shared" si="87"/>
        <v>-28.962959875677342</v>
      </c>
      <c r="AQ78" s="1">
        <f t="shared" si="88"/>
        <v>-229.23003261441892</v>
      </c>
      <c r="AR78" s="1">
        <f t="shared" si="89"/>
        <v>-1000</v>
      </c>
    </row>
    <row r="79" spans="1:44">
      <c r="A79" s="2">
        <f t="shared" si="90"/>
        <v>67</v>
      </c>
      <c r="B79" s="1">
        <f t="shared" si="91"/>
        <v>0.67</v>
      </c>
      <c r="C79" s="3">
        <f t="shared" si="49"/>
        <v>2.1048670779051615</v>
      </c>
      <c r="D79" s="1" t="str">
        <f t="shared" si="50"/>
        <v>1</v>
      </c>
      <c r="E79" s="1" t="str">
        <f t="shared" si="51"/>
        <v>-0.50904141575037+0.860742027003944i</v>
      </c>
      <c r="F79" s="1" t="str">
        <f t="shared" si="52"/>
        <v>-0.481753674101718-0.876306680043862i</v>
      </c>
      <c r="G79" s="1" t="str">
        <f t="shared" si="53"/>
        <v>-1.01808283150074+1.72148405400789i</v>
      </c>
      <c r="H79" s="1" t="str">
        <f t="shared" si="54"/>
        <v>-0.499836505602458+0.845177373964028i</v>
      </c>
      <c r="I79" s="1" t="str">
        <f t="shared" si="55"/>
        <v>14.9464707795931-23.2327462368916i</v>
      </c>
      <c r="J79" s="1" t="str">
        <f t="shared" si="56"/>
        <v>16.7000925670808-22.1956572027931i</v>
      </c>
      <c r="K79" s="1" t="str">
        <f t="shared" si="57"/>
        <v>18.3519681708415-21.218740694012i</v>
      </c>
      <c r="L79" s="1" t="str">
        <f t="shared" si="58"/>
        <v>19.8386169378054-20.3395390641195i</v>
      </c>
      <c r="M79" s="1" t="str">
        <f t="shared" si="59"/>
        <v>21.10290778958-19.5918395386906i</v>
      </c>
      <c r="N79" s="1" t="str">
        <f t="shared" si="60"/>
        <v>22.0962547377543-19.0043757911726i</v>
      </c>
      <c r="O79" s="1" t="str">
        <f t="shared" si="61"/>
        <v>22.7804840161852-18.5997237239293i</v>
      </c>
      <c r="P79" s="1" t="str">
        <f t="shared" si="62"/>
        <v>23.129301077423-18.3934338889733i</v>
      </c>
      <c r="Q79" s="1" t="str">
        <f t="shared" si="63"/>
        <v>-0.0355189900649526+0.00133634832522351i</v>
      </c>
      <c r="R79" s="1" t="str">
        <f t="shared" si="64"/>
        <v>-0.0351330753777237+0.00391468946280273i</v>
      </c>
      <c r="S79" s="1" t="str">
        <f t="shared" si="65"/>
        <v>-0.0344416270978861+0.00623199748547084i</v>
      </c>
      <c r="T79" s="1" t="str">
        <f t="shared" si="66"/>
        <v>-0.0335781891186827+0.00817660249153106i</v>
      </c>
      <c r="U79" s="1" t="str">
        <f t="shared" si="67"/>
        <v>-0.032691111089694+0.00970000784699012i</v>
      </c>
      <c r="V79" s="1" t="str">
        <f t="shared" si="68"/>
        <v>-0.0319122196855725+0.0108029872737253i</v>
      </c>
      <c r="W79" s="1" t="str">
        <f t="shared" si="69"/>
        <v>-0.0313407072579174+0.0115119976146202i</v>
      </c>
      <c r="X79" s="1" t="str">
        <f t="shared" si="70"/>
        <v>-0.0310398620442433+0.0118571556750621i</v>
      </c>
      <c r="Y79" s="1" t="str">
        <f t="shared" si="71"/>
        <v>-6.22973768574567E-13-1.83425867439477E-12i</v>
      </c>
      <c r="Z79" s="1">
        <f t="shared" si="72"/>
        <v>3.5544120218125093E-2</v>
      </c>
      <c r="AA79" s="1">
        <f t="shared" si="73"/>
        <v>3.5350498993465339E-2</v>
      </c>
      <c r="AB79" s="1">
        <f t="shared" si="74"/>
        <v>3.500090669980932E-2</v>
      </c>
      <c r="AC79" s="1">
        <f t="shared" si="75"/>
        <v>3.4559392540878558E-2</v>
      </c>
      <c r="AD79" s="1">
        <f t="shared" si="76"/>
        <v>3.4099837191845707E-2</v>
      </c>
      <c r="AE79" s="1">
        <f t="shared" si="77"/>
        <v>3.3691160551345099E-2</v>
      </c>
      <c r="AF79" s="1">
        <f t="shared" si="78"/>
        <v>3.3388111963773837E-2</v>
      </c>
      <c r="AG79" s="1">
        <f t="shared" si="79"/>
        <v>3.3227476227187545E-2</v>
      </c>
      <c r="AH79" s="1">
        <f t="shared" si="79"/>
        <v>1.9371631838656382E-12</v>
      </c>
      <c r="AI79" s="1">
        <f t="shared" si="80"/>
        <v>-28.984644617682186</v>
      </c>
      <c r="AJ79" s="1">
        <f t="shared" si="81"/>
        <v>-29.032089029941922</v>
      </c>
      <c r="AK79" s="1">
        <f t="shared" si="82"/>
        <v>-29.118414101781052</v>
      </c>
      <c r="AL79" s="1">
        <f t="shared" si="83"/>
        <v>-29.228677996584523</v>
      </c>
      <c r="AM79" s="1">
        <f t="shared" si="84"/>
        <v>-29.344953890444362</v>
      </c>
      <c r="AN79" s="1">
        <f t="shared" si="85"/>
        <v>-29.44968057446243</v>
      </c>
      <c r="AO79" s="1">
        <f t="shared" si="86"/>
        <v>-29.528162776084159</v>
      </c>
      <c r="AP79" s="1">
        <f t="shared" si="87"/>
        <v>-29.570052880853876</v>
      </c>
      <c r="AQ79" s="1">
        <f t="shared" si="88"/>
        <v>-234.2566758678345</v>
      </c>
      <c r="AR79" s="1">
        <f t="shared" si="89"/>
        <v>-1000</v>
      </c>
    </row>
    <row r="80" spans="1:44">
      <c r="A80" s="2">
        <f t="shared" si="90"/>
        <v>68</v>
      </c>
      <c r="B80" s="1">
        <f t="shared" si="91"/>
        <v>0.68</v>
      </c>
      <c r="C80" s="3">
        <f t="shared" si="49"/>
        <v>2.1362830044410597</v>
      </c>
      <c r="D80" s="1" t="str">
        <f t="shared" si="50"/>
        <v>1</v>
      </c>
      <c r="E80" s="1" t="str">
        <f t="shared" si="51"/>
        <v>-0.535826794978997+0.844327925502015i</v>
      </c>
      <c r="F80" s="1" t="str">
        <f t="shared" si="52"/>
        <v>-0.425779291565071-0.90482705246602i</v>
      </c>
      <c r="G80" s="1" t="str">
        <f t="shared" si="53"/>
        <v>-1.07165358995799+1.68865585100403i</v>
      </c>
      <c r="H80" s="1" t="str">
        <f t="shared" si="54"/>
        <v>-0.497432881523061+0.78382879853801i</v>
      </c>
      <c r="I80" s="1" t="str">
        <f t="shared" si="55"/>
        <v>15.9527297654132-23.2360832169213i</v>
      </c>
      <c r="J80" s="1" t="str">
        <f t="shared" si="56"/>
        <v>17.6401071436762-22.1652409704361i</v>
      </c>
      <c r="K80" s="1" t="str">
        <f t="shared" si="57"/>
        <v>19.2295818784099-21.1565296308152i</v>
      </c>
      <c r="L80" s="1" t="str">
        <f t="shared" si="58"/>
        <v>20.6600713469464-20.2487134091483i</v>
      </c>
      <c r="M80" s="1" t="str">
        <f t="shared" si="59"/>
        <v>21.8766026412374-19.4766791737248i</v>
      </c>
      <c r="N80" s="1" t="str">
        <f t="shared" si="60"/>
        <v>22.8324251458821-18.8700957672503i</v>
      </c>
      <c r="O80" s="1" t="str">
        <f t="shared" si="61"/>
        <v>23.4908071380582-18.4522738498598i</v>
      </c>
      <c r="P80" s="1" t="str">
        <f t="shared" si="62"/>
        <v>23.8264473670313-18.2392700835213i</v>
      </c>
      <c r="Q80" s="1" t="str">
        <f t="shared" si="63"/>
        <v>-0.0329158534765045+0.00119059799051702i</v>
      </c>
      <c r="R80" s="1" t="str">
        <f t="shared" si="64"/>
        <v>-0.0325849957989323+0.00349059754186927i</v>
      </c>
      <c r="S80" s="1" t="str">
        <f t="shared" si="65"/>
        <v>-0.0319908309448936+0.00556506305829345i</v>
      </c>
      <c r="T80" s="1" t="str">
        <f t="shared" si="66"/>
        <v>-0.0312464080302727+0.00731503946572984i</v>
      </c>
      <c r="U80" s="1" t="str">
        <f t="shared" si="67"/>
        <v>-0.0304787358261061+0.00869441395226945i</v>
      </c>
      <c r="V80" s="1" t="str">
        <f t="shared" si="68"/>
        <v>-0.0298022783073923+0.0096992304312979i</v>
      </c>
      <c r="W80" s="1" t="str">
        <f t="shared" si="69"/>
        <v>-0.0293044869443774+0.0103484898999861i</v>
      </c>
      <c r="X80" s="1" t="str">
        <f t="shared" si="70"/>
        <v>-0.0290419572510422+0.010665656216705i</v>
      </c>
      <c r="Y80" s="1" t="str">
        <f t="shared" si="71"/>
        <v>-2.74332919907399E-13-1.03866654877134E-12i</v>
      </c>
      <c r="Z80" s="1">
        <f t="shared" si="72"/>
        <v>3.2937378973769853E-2</v>
      </c>
      <c r="AA80" s="1">
        <f t="shared" si="73"/>
        <v>3.2771423869214764E-2</v>
      </c>
      <c r="AB80" s="1">
        <f t="shared" si="74"/>
        <v>3.2471267166335603E-2</v>
      </c>
      <c r="AC80" s="1">
        <f t="shared" si="75"/>
        <v>3.2091242063520618E-2</v>
      </c>
      <c r="AD80" s="1">
        <f t="shared" si="76"/>
        <v>3.1694576374057773E-2</v>
      </c>
      <c r="AE80" s="1">
        <f t="shared" si="77"/>
        <v>3.1340881660710841E-2</v>
      </c>
      <c r="AF80" s="1">
        <f t="shared" si="78"/>
        <v>3.1078034015736899E-2</v>
      </c>
      <c r="AG80" s="1">
        <f t="shared" si="79"/>
        <v>3.0938511656256197E-2</v>
      </c>
      <c r="AH80" s="1">
        <f t="shared" si="79"/>
        <v>1.0742842968606987E-12</v>
      </c>
      <c r="AI80" s="1">
        <f t="shared" si="80"/>
        <v>-29.646219264538445</v>
      </c>
      <c r="AJ80" s="1">
        <f t="shared" si="81"/>
        <v>-29.690093775276548</v>
      </c>
      <c r="AK80" s="1">
        <f t="shared" si="82"/>
        <v>-29.770015260674249</v>
      </c>
      <c r="AL80" s="1">
        <f t="shared" si="83"/>
        <v>-29.872269471805019</v>
      </c>
      <c r="AM80" s="1">
        <f t="shared" si="84"/>
        <v>-29.980300971633206</v>
      </c>
      <c r="AN80" s="1">
        <f t="shared" si="85"/>
        <v>-30.07777580827657</v>
      </c>
      <c r="AO80" s="1">
        <f t="shared" si="86"/>
        <v>-30.150929246021207</v>
      </c>
      <c r="AP80" s="1">
        <f t="shared" si="87"/>
        <v>-30.190011650497979</v>
      </c>
      <c r="AQ80" s="1">
        <f t="shared" si="88"/>
        <v>-239.37761544872328</v>
      </c>
      <c r="AR80" s="1">
        <f t="shared" si="89"/>
        <v>-1000</v>
      </c>
    </row>
    <row r="81" spans="1:44">
      <c r="A81" s="2">
        <f t="shared" si="90"/>
        <v>69</v>
      </c>
      <c r="B81" s="1">
        <f t="shared" si="91"/>
        <v>0.69</v>
      </c>
      <c r="C81" s="3">
        <f t="shared" si="49"/>
        <v>2.167698930976957</v>
      </c>
      <c r="D81" s="1" t="str">
        <f t="shared" si="50"/>
        <v>1</v>
      </c>
      <c r="E81" s="1" t="str">
        <f t="shared" si="51"/>
        <v>-0.562083377852133+0.82708057427456i</v>
      </c>
      <c r="F81" s="1" t="str">
        <f t="shared" si="52"/>
        <v>-0.368124552684682-0.92977648588825i</v>
      </c>
      <c r="G81" s="1" t="str">
        <f t="shared" si="53"/>
        <v>-1.12416675570427+1.65416114854912i</v>
      </c>
      <c r="H81" s="1" t="str">
        <f t="shared" si="54"/>
        <v>-0.492291308388952+0.72438466266087i</v>
      </c>
      <c r="I81" s="1" t="str">
        <f t="shared" si="55"/>
        <v>16.9666117902083-23.1900604882443i</v>
      </c>
      <c r="J81" s="1" t="str">
        <f t="shared" si="56"/>
        <v>18.5857560957146-22.089691154498i</v>
      </c>
      <c r="K81" s="1" t="str">
        <f t="shared" si="57"/>
        <v>20.1109566813355-21.0531659068583i</v>
      </c>
      <c r="L81" s="1" t="str">
        <f t="shared" si="58"/>
        <v>21.4836009439082-20.1203178293021i</v>
      </c>
      <c r="M81" s="1" t="str">
        <f t="shared" si="59"/>
        <v>22.6509389342095-19.3269957503024i</v>
      </c>
      <c r="N81" s="1" t="str">
        <f t="shared" si="60"/>
        <v>23.568110507923-18.7036865924552i</v>
      </c>
      <c r="O81" s="1" t="str">
        <f t="shared" si="61"/>
        <v>24.1998692758265-18.2743437771408i</v>
      </c>
      <c r="P81" s="1" t="str">
        <f t="shared" si="62"/>
        <v>24.5219371027641-18.0554667079733i</v>
      </c>
      <c r="Q81" s="1" t="str">
        <f t="shared" si="63"/>
        <v>-0.0304622993066754+0.00105867331380986i</v>
      </c>
      <c r="R81" s="1" t="str">
        <f t="shared" si="64"/>
        <v>-0.0301793842594391+0.00310621665535868i</v>
      </c>
      <c r="S81" s="1" t="str">
        <f t="shared" si="65"/>
        <v>-0.0296702181986069+0.00495911944982072i</v>
      </c>
      <c r="T81" s="1" t="str">
        <f t="shared" si="66"/>
        <v>-0.0290302906591218+0.00652991033898807i</v>
      </c>
      <c r="U81" s="1" t="str">
        <f t="shared" si="67"/>
        <v>-0.0283680375474635+0.00777520623088332i</v>
      </c>
      <c r="V81" s="1" t="str">
        <f t="shared" si="68"/>
        <v>-0.0277824940012656+0.00868756967324981i</v>
      </c>
      <c r="W81" s="1" t="str">
        <f t="shared" si="69"/>
        <v>-0.0273504146848231+0.0092799584866924i</v>
      </c>
      <c r="X81" s="1" t="str">
        <f t="shared" si="70"/>
        <v>-0.0271221331675801+0.00957028350659766i</v>
      </c>
      <c r="Y81" s="1" t="str">
        <f t="shared" si="71"/>
        <v>-1.11347753452335E-13-5.78101912825319E-13i</v>
      </c>
      <c r="Z81" s="1">
        <f t="shared" si="72"/>
        <v>3.0480690087904008E-2</v>
      </c>
      <c r="AA81" s="1">
        <f t="shared" si="73"/>
        <v>3.0338816987300416E-2</v>
      </c>
      <c r="AB81" s="1">
        <f t="shared" si="74"/>
        <v>3.0081800372825668E-2</v>
      </c>
      <c r="AC81" s="1">
        <f t="shared" si="75"/>
        <v>2.9755629799893626E-2</v>
      </c>
      <c r="AD81" s="1">
        <f t="shared" si="76"/>
        <v>2.9414271811946419E-2</v>
      </c>
      <c r="AE81" s="1">
        <f t="shared" si="77"/>
        <v>2.9109119529074197E-2</v>
      </c>
      <c r="AF81" s="1">
        <f t="shared" si="78"/>
        <v>2.8881876894456177E-2</v>
      </c>
      <c r="AG81" s="1">
        <f t="shared" si="79"/>
        <v>2.8761092363757741E-2</v>
      </c>
      <c r="AH81" s="1">
        <f t="shared" si="79"/>
        <v>5.8872756331870066E-13</v>
      </c>
      <c r="AI81" s="1">
        <f t="shared" si="80"/>
        <v>-30.319504094433473</v>
      </c>
      <c r="AJ81" s="1">
        <f t="shared" si="81"/>
        <v>-30.360027156486261</v>
      </c>
      <c r="AK81" s="1">
        <f t="shared" si="82"/>
        <v>-30.43392350217621</v>
      </c>
      <c r="AL81" s="1">
        <f t="shared" si="83"/>
        <v>-30.5286170627652</v>
      </c>
      <c r="AM81" s="1">
        <f t="shared" si="84"/>
        <v>-30.62883797321588</v>
      </c>
      <c r="AN81" s="1">
        <f t="shared" si="85"/>
        <v>-30.719418611558737</v>
      </c>
      <c r="AO81" s="1">
        <f t="shared" si="86"/>
        <v>-30.787491749458407</v>
      </c>
      <c r="AP81" s="1">
        <f t="shared" si="87"/>
        <v>-30.823892464153779</v>
      </c>
      <c r="AQ81" s="1">
        <f t="shared" si="88"/>
        <v>-244.60171261424793</v>
      </c>
      <c r="AR81" s="1">
        <f t="shared" si="89"/>
        <v>-1000</v>
      </c>
    </row>
    <row r="82" spans="1:44">
      <c r="A82" s="2">
        <f t="shared" si="90"/>
        <v>70</v>
      </c>
      <c r="B82" s="1">
        <f t="shared" si="91"/>
        <v>0.7</v>
      </c>
      <c r="C82" s="3">
        <f t="shared" si="49"/>
        <v>2.1991148575128552</v>
      </c>
      <c r="D82" s="1" t="str">
        <f t="shared" si="50"/>
        <v>1</v>
      </c>
      <c r="E82" s="1" t="str">
        <f t="shared" si="51"/>
        <v>-0.587785252292477+0.809016994374945i</v>
      </c>
      <c r="F82" s="1" t="str">
        <f t="shared" si="52"/>
        <v>-0.309016994374948-0.951056516295154i</v>
      </c>
      <c r="G82" s="1" t="str">
        <f t="shared" si="53"/>
        <v>-1.17557050458495+1.61803398874989i</v>
      </c>
      <c r="H82" s="1" t="str">
        <f t="shared" si="54"/>
        <v>-0.484587498959898+0.666977472454736i</v>
      </c>
      <c r="I82" s="1" t="str">
        <f t="shared" si="55"/>
        <v>17.9854322753757-23.093994738101i</v>
      </c>
      <c r="J82" s="1" t="str">
        <f t="shared" si="56"/>
        <v>19.5346241293586-21.9684409721429i</v>
      </c>
      <c r="K82" s="1" t="str">
        <f t="shared" si="57"/>
        <v>20.9939309464833-20.9081925080937i</v>
      </c>
      <c r="L82" s="1" t="str">
        <f t="shared" si="58"/>
        <v>22.3072723841564-19.9539940998324i</v>
      </c>
      <c r="M82" s="1" t="str">
        <f t="shared" si="59"/>
        <v>23.4241774674585-19.1425150570681i</v>
      </c>
      <c r="N82" s="1" t="str">
        <f t="shared" si="60"/>
        <v>24.3017241604059-18.5049400643313i</v>
      </c>
      <c r="O82" s="1" t="str">
        <f t="shared" si="61"/>
        <v>24.9061888357225-18.0657707710369i</v>
      </c>
      <c r="P82" s="1" t="str">
        <f t="shared" si="62"/>
        <v>25.2143422549235-17.8418842068371i</v>
      </c>
      <c r="Q82" s="1" t="str">
        <f t="shared" si="63"/>
        <v>-0.028149456529115+0.00093931973567754i</v>
      </c>
      <c r="R82" s="1" t="str">
        <f t="shared" si="64"/>
        <v>-0.0279082398529701+0.00275802351002924i</v>
      </c>
      <c r="S82" s="1" t="str">
        <f t="shared" si="65"/>
        <v>-0.0274732366221388+0.00440897669781812i</v>
      </c>
      <c r="T82" s="1" t="str">
        <f t="shared" si="66"/>
        <v>-0.0269249034323938+0.00581505914270026i</v>
      </c>
      <c r="U82" s="1" t="str">
        <f t="shared" si="67"/>
        <v>-0.0263555378065885+0.00693583343025345i</v>
      </c>
      <c r="V82" s="1" t="str">
        <f t="shared" si="68"/>
        <v>-0.0258505028594147+0.00776140265453874i</v>
      </c>
      <c r="W82" s="1" t="str">
        <f t="shared" si="69"/>
        <v>-0.025476852861978+0.00829988442014516i</v>
      </c>
      <c r="X82" s="1" t="str">
        <f t="shared" si="70"/>
        <v>-0.0252791047544493+0.00856459432453287i</v>
      </c>
      <c r="Y82" s="1" t="str">
        <f t="shared" si="71"/>
        <v>-3.92337278810886E-14-3.16045683928594E-13i</v>
      </c>
      <c r="Z82" s="1">
        <f t="shared" si="72"/>
        <v>2.8165124257676699E-2</v>
      </c>
      <c r="AA82" s="1">
        <f t="shared" si="73"/>
        <v>2.8044189155202584E-2</v>
      </c>
      <c r="AB82" s="1">
        <f t="shared" si="74"/>
        <v>2.7824769648964423E-2</v>
      </c>
      <c r="AC82" s="1">
        <f t="shared" si="75"/>
        <v>2.7545695447325942E-2</v>
      </c>
      <c r="AD82" s="1">
        <f t="shared" si="76"/>
        <v>2.7252892662004466E-2</v>
      </c>
      <c r="AE82" s="1">
        <f t="shared" si="77"/>
        <v>2.6990514431008691E-2</v>
      </c>
      <c r="AF82" s="1">
        <f t="shared" si="78"/>
        <v>2.6794740400657831E-2</v>
      </c>
      <c r="AG82" s="1">
        <f t="shared" si="79"/>
        <v>2.669054913504482E-2</v>
      </c>
      <c r="AH82" s="1">
        <f t="shared" si="79"/>
        <v>3.1847159957104508E-13</v>
      </c>
      <c r="AI82" s="1">
        <f t="shared" si="80"/>
        <v>-31.00576656845595</v>
      </c>
      <c r="AJ82" s="1">
        <f t="shared" si="81"/>
        <v>-31.043142245563502</v>
      </c>
      <c r="AK82" s="1">
        <f t="shared" si="82"/>
        <v>-31.111368446853582</v>
      </c>
      <c r="AL82" s="1">
        <f t="shared" si="83"/>
        <v>-31.198925170025639</v>
      </c>
      <c r="AM82" s="1">
        <f t="shared" si="84"/>
        <v>-31.291747885748116</v>
      </c>
      <c r="AN82" s="1">
        <f t="shared" si="85"/>
        <v>-31.375776756873172</v>
      </c>
      <c r="AO82" s="1">
        <f t="shared" si="86"/>
        <v>-31.439008924755182</v>
      </c>
      <c r="AP82" s="1">
        <f t="shared" si="87"/>
        <v>-31.472849817718227</v>
      </c>
      <c r="AQ82" s="1">
        <f t="shared" si="88"/>
        <v>-249.93858581599338</v>
      </c>
      <c r="AR82" s="1">
        <f t="shared" si="89"/>
        <v>-1000</v>
      </c>
    </row>
    <row r="83" spans="1:44">
      <c r="A83" s="2">
        <f t="shared" si="90"/>
        <v>71</v>
      </c>
      <c r="B83" s="1">
        <f t="shared" si="91"/>
        <v>0.71</v>
      </c>
      <c r="C83" s="3">
        <f t="shared" si="49"/>
        <v>2.2305307840487529</v>
      </c>
      <c r="D83" s="1" t="str">
        <f t="shared" si="50"/>
        <v>1</v>
      </c>
      <c r="E83" s="1" t="str">
        <f t="shared" si="51"/>
        <v>-0.612907053652974+0.790155012375692i</v>
      </c>
      <c r="F83" s="1" t="str">
        <f t="shared" si="52"/>
        <v>-0.248689887164851-0.968583161128632i</v>
      </c>
      <c r="G83" s="1" t="str">
        <f t="shared" si="53"/>
        <v>-1.22581410730595+1.58031002475138i</v>
      </c>
      <c r="H83" s="1" t="str">
        <f t="shared" si="54"/>
        <v>-0.474503994470801+0.611726863622748i</v>
      </c>
      <c r="I83" s="1" t="str">
        <f t="shared" si="55"/>
        <v>19.0064593341978-22.9473592173382i</v>
      </c>
      <c r="J83" s="1" t="str">
        <f t="shared" si="56"/>
        <v>20.4842554282587-21.801063065666i</v>
      </c>
      <c r="K83" s="1" t="str">
        <f t="shared" si="57"/>
        <v>21.876308910104-20.7212757015133i</v>
      </c>
      <c r="L83" s="1" t="str">
        <f t="shared" si="58"/>
        <v>23.1291239450991-19.7494927477327i</v>
      </c>
      <c r="M83" s="1" t="str">
        <f t="shared" si="59"/>
        <v>24.1945555540358-18.9230592782559i</v>
      </c>
      <c r="N83" s="1" t="str">
        <f t="shared" si="60"/>
        <v>25.0316597976836-18.2737346678456i</v>
      </c>
      <c r="O83" s="1" t="str">
        <f t="shared" si="61"/>
        <v>25.6082672294126-17.8264720971345i</v>
      </c>
      <c r="P83" s="1" t="str">
        <f t="shared" si="62"/>
        <v>25.9022191489867-17.5984596158872i</v>
      </c>
      <c r="Q83" s="1" t="str">
        <f t="shared" si="63"/>
        <v>-0.0259692061320227+0.000831410082449639i</v>
      </c>
      <c r="R83" s="1" t="str">
        <f t="shared" si="64"/>
        <v>-0.0257642049386392+0.00244284236222227i</v>
      </c>
      <c r="S83" s="1" t="str">
        <f t="shared" si="65"/>
        <v>-0.0253938050576344+0.00390992960761842i</v>
      </c>
      <c r="T83" s="1" t="str">
        <f t="shared" si="66"/>
        <v>-0.0249256063938724+0.00516486405614331i</v>
      </c>
      <c r="U83" s="1" t="str">
        <f t="shared" si="67"/>
        <v>-0.0244379082831245+0.00617026736495267i</v>
      </c>
      <c r="V83" s="1" t="str">
        <f t="shared" si="68"/>
        <v>-0.0240039937546728+0.00691461342077087i</v>
      </c>
      <c r="W83" s="1" t="str">
        <f t="shared" si="69"/>
        <v>-0.0236821603390694+0.0074021991195384i</v>
      </c>
      <c r="X83" s="1" t="str">
        <f t="shared" si="70"/>
        <v>-0.0235115585010977+0.00764257493521958i</v>
      </c>
      <c r="Y83" s="1" t="str">
        <f t="shared" si="71"/>
        <v>-9.81944813630078E-15-1.69565291136824E-13i</v>
      </c>
      <c r="Z83" s="1">
        <f t="shared" si="72"/>
        <v>2.5982511615559499E-2</v>
      </c>
      <c r="AA83" s="1">
        <f t="shared" si="73"/>
        <v>2.5879755310413352E-2</v>
      </c>
      <c r="AB83" s="1">
        <f t="shared" si="74"/>
        <v>2.5693051294886516E-2</v>
      </c>
      <c r="AC83" s="1">
        <f t="shared" si="75"/>
        <v>2.5455091333968807E-2</v>
      </c>
      <c r="AD83" s="1">
        <f t="shared" si="76"/>
        <v>2.5204832088498528E-2</v>
      </c>
      <c r="AE83" s="1">
        <f t="shared" si="77"/>
        <v>2.498006394973951E-2</v>
      </c>
      <c r="AF83" s="1">
        <f t="shared" si="78"/>
        <v>2.4812038814468401E-2</v>
      </c>
      <c r="AG83" s="1">
        <f t="shared" si="79"/>
        <v>2.4722506644573605E-2</v>
      </c>
      <c r="AH83" s="1">
        <f t="shared" si="79"/>
        <v>1.6984937303392494E-13</v>
      </c>
      <c r="AI83" s="1">
        <f t="shared" si="80"/>
        <v>-31.706377397780251</v>
      </c>
      <c r="AJ83" s="1">
        <f t="shared" si="81"/>
        <v>-31.740796683590418</v>
      </c>
      <c r="AK83" s="1">
        <f t="shared" si="82"/>
        <v>-31.803686321180642</v>
      </c>
      <c r="AL83" s="1">
        <f t="shared" si="83"/>
        <v>-31.884506807129203</v>
      </c>
      <c r="AM83" s="1">
        <f t="shared" si="84"/>
        <v>-31.970323828655822</v>
      </c>
      <c r="AN83" s="1">
        <f t="shared" si="85"/>
        <v>-32.048129083061973</v>
      </c>
      <c r="AO83" s="1">
        <f t="shared" si="86"/>
        <v>-32.106750962444941</v>
      </c>
      <c r="AP83" s="1">
        <f t="shared" si="87"/>
        <v>-32.138149954256505</v>
      </c>
      <c r="AQ83" s="1">
        <f t="shared" si="88"/>
        <v>-255.39872103809978</v>
      </c>
      <c r="AR83" s="1">
        <f t="shared" si="89"/>
        <v>-1000</v>
      </c>
    </row>
    <row r="84" spans="1:44">
      <c r="A84" s="2">
        <f t="shared" si="90"/>
        <v>72</v>
      </c>
      <c r="B84" s="1">
        <f t="shared" si="91"/>
        <v>0.72</v>
      </c>
      <c r="C84" s="3">
        <f t="shared" si="49"/>
        <v>2.2619467105846511</v>
      </c>
      <c r="D84" s="1" t="str">
        <f t="shared" si="50"/>
        <v>1</v>
      </c>
      <c r="E84" s="1" t="str">
        <f t="shared" si="51"/>
        <v>-0.637423989748689+0.77051324277579i</v>
      </c>
      <c r="F84" s="1" t="str">
        <f t="shared" si="52"/>
        <v>-0.187381314585727-0.982287250728688i</v>
      </c>
      <c r="G84" s="1" t="str">
        <f t="shared" si="53"/>
        <v>-1.27484797949738+1.54102648555158i</v>
      </c>
      <c r="H84" s="1" t="str">
        <f t="shared" si="54"/>
        <v>-0.462229294083107+0.558739234822892i</v>
      </c>
      <c r="I84" s="1" t="str">
        <f t="shared" si="55"/>
        <v>20.0269232813323-22.7497867132379i</v>
      </c>
      <c r="J84" s="1" t="str">
        <f t="shared" si="56"/>
        <v>21.4321620735192-21.5872720830694i</v>
      </c>
      <c r="K84" s="1" t="str">
        <f t="shared" si="57"/>
        <v>22.7558680714913-20.4922072462316i</v>
      </c>
      <c r="L84" s="1" t="str">
        <f t="shared" si="58"/>
        <v>23.9471719960892-19.5066749302849i</v>
      </c>
      <c r="M84" s="1" t="str">
        <f t="shared" si="59"/>
        <v>24.9602927055816-18.6685485894381i</v>
      </c>
      <c r="N84" s="1" t="str">
        <f t="shared" si="60"/>
        <v>25.7562965392673-18.0100369489433i</v>
      </c>
      <c r="O84" s="1" t="str">
        <f t="shared" si="61"/>
        <v>26.3045935162219-17.5564462418472i</v>
      </c>
      <c r="P84" s="1" t="str">
        <f t="shared" si="62"/>
        <v>26.5841128911096-17.3252077046469i</v>
      </c>
      <c r="Q84" s="1" t="str">
        <f t="shared" si="63"/>
        <v>-0.0239141093057861+0.000733929444514357i</v>
      </c>
      <c r="R84" s="1" t="str">
        <f t="shared" si="64"/>
        <v>-0.0237405081234519+0.00215780500413237i</v>
      </c>
      <c r="S84" s="1" t="str">
        <f t="shared" si="65"/>
        <v>-0.0234262785090513+0.00345770507898341i</v>
      </c>
      <c r="T84" s="1" t="str">
        <f t="shared" si="66"/>
        <v>-0.0230280389471369+0.00457418374148903i</v>
      </c>
      <c r="U84" s="1" t="str">
        <f t="shared" si="67"/>
        <v>-0.0226119710817382+0.00547295480833627i</v>
      </c>
      <c r="V84" s="1" t="str">
        <f t="shared" si="68"/>
        <v>-0.0222407169056612+0.00614153130826802i</v>
      </c>
      <c r="W84" s="1" t="str">
        <f t="shared" si="69"/>
        <v>-0.0219647049111113+0.0065812487741416i</v>
      </c>
      <c r="X84" s="1" t="str">
        <f t="shared" si="70"/>
        <v>-0.0218181662971914+0.00679860835416355i</v>
      </c>
      <c r="Y84" s="1" t="str">
        <f t="shared" si="71"/>
        <v>6.03793216593169E-16-8.91887340200571E-14i</v>
      </c>
      <c r="Z84" s="1">
        <f t="shared" si="72"/>
        <v>2.3925368885737385E-2</v>
      </c>
      <c r="AA84" s="1">
        <f t="shared" si="73"/>
        <v>2.3838369247822812E-2</v>
      </c>
      <c r="AB84" s="1">
        <f t="shared" si="74"/>
        <v>2.3680081275132193E-2</v>
      </c>
      <c r="AC84" s="1">
        <f t="shared" si="75"/>
        <v>2.3477941448341606E-2</v>
      </c>
      <c r="AD84" s="1">
        <f t="shared" si="76"/>
        <v>2.3264876327534083E-2</v>
      </c>
      <c r="AE84" s="1">
        <f t="shared" si="77"/>
        <v>2.3073098952854174E-2</v>
      </c>
      <c r="AF84" s="1">
        <f t="shared" si="78"/>
        <v>2.2929480963583482E-2</v>
      </c>
      <c r="AG84" s="1">
        <f t="shared" si="79"/>
        <v>2.285286538106767E-2</v>
      </c>
      <c r="AH84" s="1">
        <f t="shared" si="79"/>
        <v>8.9190777787554326E-14</v>
      </c>
      <c r="AI84" s="1">
        <f t="shared" si="80"/>
        <v>-32.422827149346169</v>
      </c>
      <c r="AJ84" s="1">
        <f t="shared" si="81"/>
        <v>-32.454469148850613</v>
      </c>
      <c r="AK84" s="1">
        <f t="shared" si="82"/>
        <v>-32.51233622708974</v>
      </c>
      <c r="AL84" s="1">
        <f t="shared" si="83"/>
        <v>-32.586799696034163</v>
      </c>
      <c r="AM84" s="1">
        <f t="shared" si="84"/>
        <v>-32.6659850353306</v>
      </c>
      <c r="AN84" s="1">
        <f t="shared" si="85"/>
        <v>-32.73788142753309</v>
      </c>
      <c r="AO84" s="1">
        <f t="shared" si="86"/>
        <v>-32.792115518748666</v>
      </c>
      <c r="AP84" s="1">
        <f t="shared" si="87"/>
        <v>-32.82118677300479</v>
      </c>
      <c r="AQ84" s="1">
        <f t="shared" si="88"/>
        <v>-260.99360097593785</v>
      </c>
      <c r="AR84" s="1">
        <f t="shared" si="89"/>
        <v>-1000</v>
      </c>
    </row>
    <row r="85" spans="1:44">
      <c r="A85" s="2">
        <f t="shared" si="90"/>
        <v>73</v>
      </c>
      <c r="B85" s="1">
        <f t="shared" si="91"/>
        <v>0.73</v>
      </c>
      <c r="C85" s="3">
        <f t="shared" si="49"/>
        <v>2.2933626371205489</v>
      </c>
      <c r="D85" s="1" t="str">
        <f t="shared" si="50"/>
        <v>1</v>
      </c>
      <c r="E85" s="1" t="str">
        <f t="shared" si="51"/>
        <v>-0.661311865323653+0.750111069630459i</v>
      </c>
      <c r="F85" s="1" t="str">
        <f t="shared" si="52"/>
        <v>-0.125333233564302-0.992114701314478i</v>
      </c>
      <c r="G85" s="1" t="str">
        <f t="shared" si="53"/>
        <v>-1.32262373064731+1.50022213926092i</v>
      </c>
      <c r="H85" s="1" t="str">
        <f t="shared" si="54"/>
        <v>-0.447956964211612+0.508107437946442i</v>
      </c>
      <c r="I85" s="1" t="str">
        <f t="shared" si="55"/>
        <v>21.0440263201811-22.5010719322441i</v>
      </c>
      <c r="J85" s="1" t="str">
        <f t="shared" si="56"/>
        <v>22.3758326190646-21.326926737722i</v>
      </c>
      <c r="K85" s="1" t="str">
        <f t="shared" si="57"/>
        <v>23.6303667208632-20.2209061488226i</v>
      </c>
      <c r="L85" s="1" t="str">
        <f t="shared" si="58"/>
        <v>24.7594175835959-19.2255139165138i</v>
      </c>
      <c r="M85" s="1" t="str">
        <f t="shared" si="59"/>
        <v>25.7195964157866-18.3790024060609i</v>
      </c>
      <c r="N85" s="1" t="str">
        <f t="shared" si="60"/>
        <v>26.4740040833889-17.7139025800814i</v>
      </c>
      <c r="O85" s="1" t="str">
        <f t="shared" si="61"/>
        <v>26.9936491228134-17.2557738518953i</v>
      </c>
      <c r="P85" s="1" t="str">
        <f t="shared" si="62"/>
        <v>27.2585618666155-17.0222218516055i</v>
      </c>
      <c r="Q85" s="1" t="str">
        <f t="shared" si="63"/>
        <v>-0.0219773438744451+0.000645962057881071i</v>
      </c>
      <c r="R85" s="1" t="str">
        <f t="shared" si="64"/>
        <v>-0.0218309132812181+0.00190031586775958i</v>
      </c>
      <c r="S85" s="1" t="str">
        <f t="shared" si="65"/>
        <v>-0.0215654161679375+0.00304841572732248i</v>
      </c>
      <c r="T85" s="1" t="str">
        <f t="shared" si="66"/>
        <v>-0.0212281059561256+0.00403830950902351i</v>
      </c>
      <c r="U85" s="1" t="str">
        <f t="shared" si="67"/>
        <v>-0.0208746978570606+0.00483877405359844i</v>
      </c>
      <c r="V85" s="1" t="str">
        <f t="shared" si="68"/>
        <v>-0.0205584906071292+0.00543689340248118i</v>
      </c>
      <c r="W85" s="1" t="str">
        <f t="shared" si="69"/>
        <v>-0.020322873727606+0.00583176154383683i</v>
      </c>
      <c r="X85" s="1" t="str">
        <f t="shared" si="70"/>
        <v>-0.0201975972481085+0.00602744405679688i</v>
      </c>
      <c r="Y85" s="1" t="str">
        <f t="shared" si="71"/>
        <v>3.23881156095327E-15-4.59335708132788E-14i</v>
      </c>
      <c r="Z85" s="1">
        <f t="shared" si="72"/>
        <v>2.1986834941751653E-2</v>
      </c>
      <c r="AA85" s="1">
        <f t="shared" si="73"/>
        <v>2.191346561111053E-2</v>
      </c>
      <c r="AB85" s="1">
        <f t="shared" si="74"/>
        <v>2.1779807458812101E-2</v>
      </c>
      <c r="AC85" s="1">
        <f t="shared" si="75"/>
        <v>2.1608804367089934E-2</v>
      </c>
      <c r="AD85" s="1">
        <f t="shared" si="76"/>
        <v>2.1428176426503208E-2</v>
      </c>
      <c r="AE85" s="1">
        <f t="shared" si="77"/>
        <v>2.1265261482365152E-2</v>
      </c>
      <c r="AF85" s="1">
        <f t="shared" si="78"/>
        <v>2.1143051796095859E-2</v>
      </c>
      <c r="AG85" s="1">
        <f t="shared" si="79"/>
        <v>2.1077784903889119E-2</v>
      </c>
      <c r="AH85" s="1">
        <f t="shared" si="79"/>
        <v>4.6047614791494499E-14</v>
      </c>
      <c r="AI85" s="1">
        <f t="shared" si="80"/>
        <v>-33.156745677689663</v>
      </c>
      <c r="AJ85" s="1">
        <f t="shared" si="81"/>
        <v>-33.185778668082911</v>
      </c>
      <c r="AK85" s="1">
        <f t="shared" si="82"/>
        <v>-33.238919277596665</v>
      </c>
      <c r="AL85" s="1">
        <f t="shared" si="83"/>
        <v>-33.307385246454018</v>
      </c>
      <c r="AM85" s="1">
        <f t="shared" si="84"/>
        <v>-33.380295731384557</v>
      </c>
      <c r="AN85" s="1">
        <f t="shared" si="85"/>
        <v>-33.446585454719717</v>
      </c>
      <c r="AO85" s="1">
        <f t="shared" si="86"/>
        <v>-33.496646525484877</v>
      </c>
      <c r="AP85" s="1">
        <f t="shared" si="87"/>
        <v>-33.523500634432033</v>
      </c>
      <c r="AQ85" s="1">
        <f t="shared" si="88"/>
        <v>-266.73585721584448</v>
      </c>
      <c r="AR85" s="1">
        <f t="shared" si="89"/>
        <v>-1000</v>
      </c>
    </row>
    <row r="86" spans="1:44">
      <c r="A86" s="2">
        <f t="shared" si="90"/>
        <v>74</v>
      </c>
      <c r="B86" s="1">
        <f t="shared" si="91"/>
        <v>0.74</v>
      </c>
      <c r="C86" s="3">
        <f t="shared" si="49"/>
        <v>2.3247785636564471</v>
      </c>
      <c r="D86" s="1" t="str">
        <f t="shared" si="50"/>
        <v>1</v>
      </c>
      <c r="E86" s="1" t="str">
        <f t="shared" si="51"/>
        <v>-0.684547105928691+0.728968627421409i</v>
      </c>
      <c r="F86" s="1" t="str">
        <f t="shared" si="52"/>
        <v>-0.0627905195293176-0.998026728428271i</v>
      </c>
      <c r="G86" s="1" t="str">
        <f t="shared" si="53"/>
        <v>-1.36909421185738+1.45793725484282i</v>
      </c>
      <c r="H86" s="1" t="str">
        <f t="shared" si="54"/>
        <v>-0.431884731386697+0.459910526414549i</v>
      </c>
      <c r="I86" s="1" t="str">
        <f t="shared" si="55"/>
        <v>22.0549523711401-22.2011732822594i</v>
      </c>
      <c r="J86" s="1" t="str">
        <f t="shared" si="56"/>
        <v>23.3127407897933-21.0200313380507i</v>
      </c>
      <c r="K86" s="1" t="str">
        <f t="shared" si="57"/>
        <v>24.4975515729911-19.9074199550613i</v>
      </c>
      <c r="L86" s="1" t="str">
        <f t="shared" si="58"/>
        <v>25.5638531067848-18.90609616478i</v>
      </c>
      <c r="M86" s="1" t="str">
        <f t="shared" si="59"/>
        <v>26.4706680212194-18.0545402789183i</v>
      </c>
      <c r="N86" s="1" t="str">
        <f t="shared" si="60"/>
        <v>27.183147927681-17.385477112612i</v>
      </c>
      <c r="O86" s="1" t="str">
        <f t="shared" si="61"/>
        <v>27.6739126229274-16.9246183881271i</v>
      </c>
      <c r="P86" s="1" t="str">
        <f t="shared" si="62"/>
        <v>27.9241022949444-16.6896746477931i</v>
      </c>
      <c r="Q86" s="1" t="str">
        <f t="shared" si="63"/>
        <v>-0.0201526479122061+0.000566679891617136i</v>
      </c>
      <c r="R86" s="1" t="str">
        <f t="shared" si="64"/>
        <v>-0.0200296739068882+0.00166802151456376i</v>
      </c>
      <c r="S86" s="1" t="str">
        <f t="shared" si="65"/>
        <v>-0.0198063521483711+0.00267851896233743i</v>
      </c>
      <c r="T86" s="1" t="str">
        <f t="shared" si="66"/>
        <v>-0.0195219643111634+0.00355292261471273i</v>
      </c>
      <c r="U86" s="1" t="str">
        <f t="shared" si="67"/>
        <v>-0.01922320803194+0.00426299565320395i</v>
      </c>
      <c r="V86" s="1" t="str">
        <f t="shared" si="68"/>
        <v>-0.0189552064288432+0.00479581022874498i</v>
      </c>
      <c r="W86" s="1" t="str">
        <f t="shared" si="69"/>
        <v>-0.0187550819799094+0.00514881733595175i</v>
      </c>
      <c r="X86" s="1" t="str">
        <f t="shared" si="70"/>
        <v>-0.0186485277145017+0.00532416994569171i</v>
      </c>
      <c r="Y86" s="1" t="str">
        <f t="shared" si="71"/>
        <v>3.09648793127994E-15-2.31297058447029E-14i</v>
      </c>
      <c r="Z86" s="1">
        <f t="shared" si="72"/>
        <v>2.0160613680463898E-2</v>
      </c>
      <c r="AA86" s="1">
        <f t="shared" si="73"/>
        <v>2.0099008248899389E-2</v>
      </c>
      <c r="AB86" s="1">
        <f t="shared" si="74"/>
        <v>1.9986646773705829E-2</v>
      </c>
      <c r="AC86" s="1">
        <f t="shared" si="75"/>
        <v>1.9842639685094181E-2</v>
      </c>
      <c r="AD86" s="1">
        <f t="shared" si="76"/>
        <v>1.9690222420746757E-2</v>
      </c>
      <c r="AE86" s="1">
        <f t="shared" si="77"/>
        <v>1.9552484407619242E-2</v>
      </c>
      <c r="AF86" s="1">
        <f t="shared" si="78"/>
        <v>1.9448995347629644E-2</v>
      </c>
      <c r="AG86" s="1">
        <f t="shared" si="79"/>
        <v>1.9393668336061255E-2</v>
      </c>
      <c r="AH86" s="1">
        <f t="shared" si="79"/>
        <v>2.3336056435718648E-14</v>
      </c>
      <c r="AI86" s="1">
        <f t="shared" si="80"/>
        <v>-33.90992504573785</v>
      </c>
      <c r="AJ86" s="1">
        <f t="shared" si="81"/>
        <v>-33.936507431348048</v>
      </c>
      <c r="AK86" s="1">
        <f t="shared" si="82"/>
        <v>-33.985201256039275</v>
      </c>
      <c r="AL86" s="1">
        <f t="shared" si="83"/>
        <v>-34.048011074671479</v>
      </c>
      <c r="AM86" s="1">
        <f t="shared" si="84"/>
        <v>-34.114987560876642</v>
      </c>
      <c r="AN86" s="1">
        <f t="shared" si="85"/>
        <v>-34.175961035471325</v>
      </c>
      <c r="AO86" s="1">
        <f t="shared" si="86"/>
        <v>-34.222056551289448</v>
      </c>
      <c r="AP86" s="1">
        <f t="shared" si="87"/>
        <v>-34.246800716386019</v>
      </c>
      <c r="AQ86" s="1">
        <f t="shared" si="88"/>
        <v>-272.6394506718201</v>
      </c>
      <c r="AR86" s="1">
        <f t="shared" si="89"/>
        <v>-1000</v>
      </c>
    </row>
    <row r="87" spans="1:44">
      <c r="A87" s="2">
        <f t="shared" si="90"/>
        <v>75</v>
      </c>
      <c r="B87" s="1">
        <f t="shared" si="91"/>
        <v>0.75</v>
      </c>
      <c r="C87" s="3">
        <f t="shared" si="49"/>
        <v>2.3561944901923448</v>
      </c>
      <c r="D87" s="1" t="str">
        <f t="shared" si="50"/>
        <v>1</v>
      </c>
      <c r="E87" s="1" t="str">
        <f t="shared" si="51"/>
        <v>-0.707106781186544+0.707106781186551i</v>
      </c>
      <c r="F87" s="1" t="str">
        <f t="shared" si="52"/>
        <v>-1.83772268236293E-16-i</v>
      </c>
      <c r="G87" s="1" t="str">
        <f t="shared" si="53"/>
        <v>-1.41421356237309+1.4142135623731i</v>
      </c>
      <c r="H87" s="1" t="str">
        <f t="shared" si="54"/>
        <v>-0.41421356237309+0.4142135623731i</v>
      </c>
      <c r="I87" s="1" t="str">
        <f t="shared" si="55"/>
        <v>23.0568770031353-21.8502140465222i</v>
      </c>
      <c r="J87" s="1" t="str">
        <f t="shared" si="56"/>
        <v>24.2403542693893-20.6667367802682i</v>
      </c>
      <c r="K87" s="1" t="str">
        <f t="shared" si="57"/>
        <v>25.3551654776437-19.5519255720138i</v>
      </c>
      <c r="L87" s="1" t="str">
        <f t="shared" si="58"/>
        <v>26.3584690583587-18.5486219912988i</v>
      </c>
      <c r="M87" s="1" t="str">
        <f t="shared" si="59"/>
        <v>27.2117086175864-17.695382432071i</v>
      </c>
      <c r="N87" s="1" t="str">
        <f t="shared" si="60"/>
        <v>27.8820946375681-17.0249964120894i</v>
      </c>
      <c r="O87" s="1" t="str">
        <f t="shared" si="61"/>
        <v>28.3438645595126-16.5632264901448i</v>
      </c>
      <c r="P87" s="1" t="str">
        <f t="shared" si="62"/>
        <v>28.5792728242832-16.3278182253742i</v>
      </c>
      <c r="Q87" s="1" t="str">
        <f t="shared" si="63"/>
        <v>-0.0184342696395091+0.000495332692149357i</v>
      </c>
      <c r="R87" s="1" t="str">
        <f t="shared" si="64"/>
        <v>-0.0183314921957959+0.00145878389317521i</v>
      </c>
      <c r="S87" s="1" t="str">
        <f t="shared" si="65"/>
        <v>-0.0181445687117113+0.0023447808075972i</v>
      </c>
      <c r="T87" s="1" t="str">
        <f t="shared" si="66"/>
        <v>-0.0179060100354107+0.00311405608087978i</v>
      </c>
      <c r="U87" s="1" t="str">
        <f t="shared" si="67"/>
        <v>-0.0176547663273269+0.00374124689827105i</v>
      </c>
      <c r="V87" s="1" t="str">
        <f t="shared" si="68"/>
        <v>-0.0174288331400975+0.00421373437767954i</v>
      </c>
      <c r="W87" s="1" t="str">
        <f t="shared" si="69"/>
        <v>-0.0172597801059618+0.00452781994630606i</v>
      </c>
      <c r="X87" s="1" t="str">
        <f t="shared" si="70"/>
        <v>-0.0171696498189966+0.00468418640174241i</v>
      </c>
      <c r="Y87" s="1" t="str">
        <f t="shared" si="71"/>
        <v>2.24410387386058E-15-1.13685526125573E-14i</v>
      </c>
      <c r="Z87" s="1">
        <f t="shared" si="72"/>
        <v>1.8440923285400843E-2</v>
      </c>
      <c r="AA87" s="1">
        <f t="shared" si="73"/>
        <v>1.8389444161570342E-2</v>
      </c>
      <c r="AB87" s="1">
        <f t="shared" si="74"/>
        <v>1.8295446722332003E-2</v>
      </c>
      <c r="AC87" s="1">
        <f t="shared" si="75"/>
        <v>1.8174777595973302E-2</v>
      </c>
      <c r="AD87" s="1">
        <f t="shared" si="76"/>
        <v>1.8046819731640767E-2</v>
      </c>
      <c r="AE87" s="1">
        <f t="shared" si="77"/>
        <v>1.7930972701752663E-2</v>
      </c>
      <c r="AF87" s="1">
        <f t="shared" si="78"/>
        <v>1.78437990005582E-2</v>
      </c>
      <c r="AG87" s="1">
        <f t="shared" si="79"/>
        <v>1.7797148006162066E-2</v>
      </c>
      <c r="AH87" s="1">
        <f t="shared" si="79"/>
        <v>1.1587924348267012E-14</v>
      </c>
      <c r="AI87" s="1">
        <f t="shared" si="80"/>
        <v>-34.684346776584093</v>
      </c>
      <c r="AJ87" s="1">
        <f t="shared" si="81"/>
        <v>-34.708627950541363</v>
      </c>
      <c r="AK87" s="1">
        <f t="shared" si="82"/>
        <v>-34.753139636447024</v>
      </c>
      <c r="AL87" s="1">
        <f t="shared" si="83"/>
        <v>-34.810617897612353</v>
      </c>
      <c r="AM87" s="1">
        <f t="shared" si="84"/>
        <v>-34.871986395598157</v>
      </c>
      <c r="AN87" s="1">
        <f t="shared" si="85"/>
        <v>-34.927923012386593</v>
      </c>
      <c r="AO87" s="1">
        <f t="shared" si="86"/>
        <v>-34.970253549272044</v>
      </c>
      <c r="AP87" s="1">
        <f t="shared" si="87"/>
        <v>-34.992991756545948</v>
      </c>
      <c r="AQ87" s="1">
        <f t="shared" si="88"/>
        <v>-278.71988697498756</v>
      </c>
      <c r="AR87" s="1">
        <f t="shared" si="89"/>
        <v>-1000</v>
      </c>
    </row>
    <row r="88" spans="1:44">
      <c r="A88" s="2">
        <f t="shared" si="90"/>
        <v>76</v>
      </c>
      <c r="B88" s="1">
        <f t="shared" si="91"/>
        <v>0.76</v>
      </c>
      <c r="C88" s="3">
        <f t="shared" si="49"/>
        <v>2.3876104167282426</v>
      </c>
      <c r="D88" s="1" t="str">
        <f t="shared" si="50"/>
        <v>1</v>
      </c>
      <c r="E88" s="1" t="str">
        <f t="shared" si="51"/>
        <v>-0.72896862742141+0.684547105928691i</v>
      </c>
      <c r="F88" s="1" t="str">
        <f t="shared" si="52"/>
        <v>0.0627905195293173-0.998026728428271i</v>
      </c>
      <c r="G88" s="1" t="str">
        <f t="shared" si="53"/>
        <v>-1.45793725484282+1.36909421185738i</v>
      </c>
      <c r="H88" s="1" t="str">
        <f t="shared" si="54"/>
        <v>-0.395146735313503+0.371067483429109i</v>
      </c>
      <c r="I88" s="1" t="str">
        <f t="shared" si="55"/>
        <v>24.0469774304182-21.4484829434309i</v>
      </c>
      <c r="J88" s="1" t="str">
        <f t="shared" si="56"/>
        <v>25.156143544273-20.2673409992222i</v>
      </c>
      <c r="K88" s="1" t="str">
        <f t="shared" si="57"/>
        <v>26.200955177584-19.1547296162328i</v>
      </c>
      <c r="L88" s="1" t="str">
        <f t="shared" si="58"/>
        <v>27.1412608052203-18.1534058259515i</v>
      </c>
      <c r="M88" s="1" t="str">
        <f t="shared" si="59"/>
        <v>27.9409250092411-17.3018499400898i</v>
      </c>
      <c r="N88" s="1" t="str">
        <f t="shared" si="60"/>
        <v>28.5692171427429-16.6327867737835i</v>
      </c>
      <c r="O88" s="1" t="str">
        <f t="shared" si="61"/>
        <v>29.0019922913855-16.1719280492986i</v>
      </c>
      <c r="P88" s="1" t="str">
        <f t="shared" si="62"/>
        <v>29.2226191489097-15.9369843089646i</v>
      </c>
      <c r="Q88" s="1" t="str">
        <f t="shared" si="63"/>
        <v>-0.0168169228221105+0.000431239275209717i</v>
      </c>
      <c r="R88" s="1" t="str">
        <f t="shared" si="64"/>
        <v>-0.0167314823152734+0.00127065684240318i</v>
      </c>
      <c r="S88" s="1" t="str">
        <f t="shared" si="65"/>
        <v>-0.0165758717769821+0.00204424384625094i</v>
      </c>
      <c r="T88" s="1" t="str">
        <f t="shared" si="66"/>
        <v>-0.0163768659810873+0.00271806050745525i</v>
      </c>
      <c r="U88" s="1" t="str">
        <f t="shared" si="67"/>
        <v>-0.0161667797823196+0.00326947964645854i</v>
      </c>
      <c r="V88" s="1" t="str">
        <f t="shared" si="68"/>
        <v>-0.0159774195776804+0.00368643179377526i</v>
      </c>
      <c r="W88" s="1" t="str">
        <f t="shared" si="69"/>
        <v>-0.0158354597301803+0.00396447136768666i</v>
      </c>
      <c r="X88" s="1" t="str">
        <f t="shared" si="70"/>
        <v>-0.0157596786311326+0.00410318225616328i</v>
      </c>
      <c r="Y88" s="1" t="str">
        <f t="shared" si="71"/>
        <v>1.42408632040204E-15-5.44380446768806E-15i</v>
      </c>
      <c r="Z88" s="1">
        <f t="shared" si="72"/>
        <v>1.6822451085299801E-2</v>
      </c>
      <c r="AA88" s="1">
        <f t="shared" si="73"/>
        <v>1.6779662370782454E-2</v>
      </c>
      <c r="AB88" s="1">
        <f t="shared" si="74"/>
        <v>1.6701450777399145E-2</v>
      </c>
      <c r="AC88" s="1">
        <f t="shared" si="75"/>
        <v>1.6600891309947258E-2</v>
      </c>
      <c r="AD88" s="1">
        <f t="shared" si="76"/>
        <v>1.6494067590761972E-2</v>
      </c>
      <c r="AE88" s="1">
        <f t="shared" si="77"/>
        <v>1.6397186213841751E-2</v>
      </c>
      <c r="AF88" s="1">
        <f t="shared" si="78"/>
        <v>1.6324178940803402E-2</v>
      </c>
      <c r="AG88" s="1">
        <f t="shared" si="79"/>
        <v>1.6285072157772921E-2</v>
      </c>
      <c r="AH88" s="1">
        <f t="shared" si="79"/>
        <v>5.6269911080769174E-15</v>
      </c>
      <c r="AI88" s="1">
        <f t="shared" si="80"/>
        <v>-35.482214516461781</v>
      </c>
      <c r="AJ88" s="1">
        <f t="shared" si="81"/>
        <v>-35.504335640088328</v>
      </c>
      <c r="AK88" s="1">
        <f t="shared" si="82"/>
        <v>-35.544916041416322</v>
      </c>
      <c r="AL88" s="1">
        <f t="shared" si="83"/>
        <v>-35.597371877030199</v>
      </c>
      <c r="AM88" s="1">
        <f t="shared" si="84"/>
        <v>-35.653444601623868</v>
      </c>
      <c r="AN88" s="1">
        <f t="shared" si="85"/>
        <v>-35.704613425199064</v>
      </c>
      <c r="AO88" s="1">
        <f t="shared" si="86"/>
        <v>-35.743373065309846</v>
      </c>
      <c r="AP88" s="1">
        <f t="shared" si="87"/>
        <v>-35.764206255456919</v>
      </c>
      <c r="AQ88" s="1">
        <f t="shared" si="88"/>
        <v>-284.99447542258633</v>
      </c>
      <c r="AR88" s="1">
        <f t="shared" si="89"/>
        <v>-1000</v>
      </c>
    </row>
    <row r="89" spans="1:44">
      <c r="A89" s="2">
        <f t="shared" si="90"/>
        <v>77</v>
      </c>
      <c r="B89" s="1">
        <f t="shared" si="91"/>
        <v>0.77</v>
      </c>
      <c r="C89" s="3">
        <f t="shared" si="49"/>
        <v>2.4190263432641408</v>
      </c>
      <c r="D89" s="1" t="str">
        <f t="shared" si="50"/>
        <v>1</v>
      </c>
      <c r="E89" s="1" t="str">
        <f t="shared" si="51"/>
        <v>-0.750111069630459+0.661311865323652i</v>
      </c>
      <c r="F89" s="1" t="str">
        <f t="shared" si="52"/>
        <v>0.125333233564302-0.992114701314478i</v>
      </c>
      <c r="G89" s="1" t="str">
        <f t="shared" si="53"/>
        <v>-1.50022213926092+1.3226237306473i</v>
      </c>
      <c r="H89" s="1" t="str">
        <f t="shared" si="54"/>
        <v>-0.374888905696618+0.330509029332822i</v>
      </c>
      <c r="I89" s="1" t="str">
        <f t="shared" si="55"/>
        <v>25.0224425363028-20.996434069078i</v>
      </c>
      <c r="J89" s="1" t="str">
        <f t="shared" si="56"/>
        <v>26.0575907699273-19.8222888745559i</v>
      </c>
      <c r="K89" s="1" t="str">
        <f t="shared" si="57"/>
        <v>27.0326790846375-18.7162682856565i</v>
      </c>
      <c r="L89" s="1" t="str">
        <f t="shared" si="58"/>
        <v>27.9102353833348-17.7208760533477i</v>
      </c>
      <c r="M89" s="1" t="str">
        <f t="shared" si="59"/>
        <v>28.6565356695995-16.8743645428948i</v>
      </c>
      <c r="N89" s="1" t="str">
        <f t="shared" si="60"/>
        <v>29.2429000419606-16.2092647169153i</v>
      </c>
      <c r="O89" s="1" t="str">
        <f t="shared" si="61"/>
        <v>29.6467948464251-15.7511359887292i</v>
      </c>
      <c r="P89" s="1" t="str">
        <f t="shared" si="62"/>
        <v>29.8526986321642-15.5175839884394i</v>
      </c>
      <c r="Q89" s="1" t="str">
        <f t="shared" si="63"/>
        <v>-0.0152957470054552+0.000373779889070212i</v>
      </c>
      <c r="R89" s="1" t="str">
        <f t="shared" si="64"/>
        <v>-0.0152251374033934+0.00110186539582502i</v>
      </c>
      <c r="S89" s="1" t="str">
        <f t="shared" si="65"/>
        <v>-0.0150963685279422+0.00177419876419023i</v>
      </c>
      <c r="T89" s="1" t="str">
        <f t="shared" si="66"/>
        <v>-0.0149313701451126+0.00236157340772485i</v>
      </c>
      <c r="U89" s="1" t="str">
        <f t="shared" si="67"/>
        <v>-0.01475679441004+0.00284394114881484i</v>
      </c>
      <c r="V89" s="1" t="str">
        <f t="shared" si="68"/>
        <v>-0.0145990966418225+0.00320995547989429i</v>
      </c>
      <c r="W89" s="1" t="str">
        <f t="shared" si="69"/>
        <v>-0.0144806585262176+0.00345474808358138i</v>
      </c>
      <c r="X89" s="1" t="str">
        <f t="shared" si="70"/>
        <v>-0.0144173582138705+0.00357711253087904i</v>
      </c>
      <c r="Y89" s="1" t="str">
        <f t="shared" si="71"/>
        <v>8.28652932965426E-16-2.53399745021776E-15i</v>
      </c>
      <c r="Z89" s="1">
        <f t="shared" si="72"/>
        <v>1.5300313325561837E-2</v>
      </c>
      <c r="AA89" s="1">
        <f t="shared" si="73"/>
        <v>1.5264957133995671E-2</v>
      </c>
      <c r="AB89" s="1">
        <f t="shared" si="74"/>
        <v>1.520026723404223E-2</v>
      </c>
      <c r="AC89" s="1">
        <f t="shared" si="75"/>
        <v>1.5116972030483915E-2</v>
      </c>
      <c r="AD89" s="1">
        <f t="shared" si="76"/>
        <v>1.5028339313380904E-2</v>
      </c>
      <c r="AE89" s="1">
        <f t="shared" si="77"/>
        <v>1.4947823819545651E-2</v>
      </c>
      <c r="AF89" s="1">
        <f t="shared" si="78"/>
        <v>1.4887066724977343E-2</v>
      </c>
      <c r="AG89" s="1">
        <f t="shared" si="79"/>
        <v>1.4854492651236223E-2</v>
      </c>
      <c r="AH89" s="1">
        <f t="shared" si="79"/>
        <v>2.6660474041213731E-15</v>
      </c>
      <c r="AI89" s="1">
        <f t="shared" si="80"/>
        <v>-36.305993508917005</v>
      </c>
      <c r="AJ89" s="1">
        <f t="shared" si="81"/>
        <v>-36.326088218390936</v>
      </c>
      <c r="AK89" s="1">
        <f t="shared" si="82"/>
        <v>-36.362975534197034</v>
      </c>
      <c r="AL89" s="1">
        <f t="shared" si="83"/>
        <v>-36.410703809163778</v>
      </c>
      <c r="AM89" s="1">
        <f t="shared" si="84"/>
        <v>-36.46178015789922</v>
      </c>
      <c r="AN89" s="1">
        <f t="shared" si="85"/>
        <v>-36.508440590879438</v>
      </c>
      <c r="AO89" s="1">
        <f t="shared" si="86"/>
        <v>-36.543817301706014</v>
      </c>
      <c r="AP89" s="1">
        <f t="shared" si="87"/>
        <v>-36.562843534939432</v>
      </c>
      <c r="AQ89" s="1">
        <f t="shared" si="88"/>
        <v>-291.48264265609282</v>
      </c>
      <c r="AR89" s="1">
        <f t="shared" si="89"/>
        <v>-1000</v>
      </c>
    </row>
    <row r="90" spans="1:44">
      <c r="A90" s="2">
        <f t="shared" si="90"/>
        <v>78</v>
      </c>
      <c r="B90" s="1">
        <f t="shared" si="91"/>
        <v>0.78</v>
      </c>
      <c r="C90" s="3">
        <f t="shared" si="49"/>
        <v>2.4504422698000385</v>
      </c>
      <c r="D90" s="1" t="str">
        <f t="shared" si="50"/>
        <v>1</v>
      </c>
      <c r="E90" s="1" t="str">
        <f t="shared" si="51"/>
        <v>-0.77051324277579+0.637423989748689i</v>
      </c>
      <c r="F90" s="1" t="str">
        <f t="shared" si="52"/>
        <v>0.187381314585727-0.982287250728688i</v>
      </c>
      <c r="G90" s="1" t="str">
        <f t="shared" si="53"/>
        <v>-1.54102648555158+1.27484797949738i</v>
      </c>
      <c r="H90" s="1" t="str">
        <f t="shared" si="54"/>
        <v>-0.353645170965853+0.292560728768692i</v>
      </c>
      <c r="I90" s="1" t="str">
        <f t="shared" si="55"/>
        <v>25.9804828853866-20.494686221648i</v>
      </c>
      <c r="J90" s="1" t="str">
        <f t="shared" si="56"/>
        <v>26.9421986257077-19.3321715914795i</v>
      </c>
      <c r="K90" s="1" t="str">
        <f t="shared" si="57"/>
        <v>27.8481150442444-18.2371067546417i</v>
      </c>
      <c r="L90" s="1" t="str">
        <f t="shared" si="58"/>
        <v>28.6634182810765-17.251574438695i</v>
      </c>
      <c r="M90" s="1" t="str">
        <f t="shared" si="59"/>
        <v>29.3567766900395-16.4134480978482i</v>
      </c>
      <c r="N90" s="1" t="str">
        <f t="shared" si="60"/>
        <v>29.9015448963172-15.7549364573534i</v>
      </c>
      <c r="O90" s="1" t="str">
        <f t="shared" si="61"/>
        <v>30.2767877632516-15.3013457502573i</v>
      </c>
      <c r="P90" s="1" t="str">
        <f t="shared" si="62"/>
        <v>30.4680849179051-15.070107213057i</v>
      </c>
      <c r="Q90" s="1" t="str">
        <f t="shared" si="63"/>
        <v>-0.0138662720087645+0.000322389499917784i</v>
      </c>
      <c r="R90" s="1" t="str">
        <f t="shared" si="64"/>
        <v>-0.0138082998877995+0.000950787510218382i</v>
      </c>
      <c r="S90" s="1" t="str">
        <f t="shared" si="65"/>
        <v>-0.0137024469428419+0.00153215903498246i</v>
      </c>
      <c r="T90" s="1" t="str">
        <f t="shared" si="66"/>
        <v>-0.0135665646187928+0.00204149166008071i</v>
      </c>
      <c r="U90" s="1" t="str">
        <f t="shared" si="67"/>
        <v>-0.0134224916079276+0.00246114756333873i</v>
      </c>
      <c r="V90" s="1" t="str">
        <f t="shared" si="68"/>
        <v>-0.0132920785764283+0.00278062139261425i</v>
      </c>
      <c r="W90" s="1" t="str">
        <f t="shared" si="69"/>
        <v>-0.0131939641643797+0.00299487917879687i</v>
      </c>
      <c r="X90" s="1" t="str">
        <f t="shared" si="70"/>
        <v>-0.0131414666909102+0.00310217780521918i</v>
      </c>
      <c r="Y90" s="1" t="str">
        <f t="shared" si="71"/>
        <v>4.50859853890455E-16-1.14371637597999E-15i</v>
      </c>
      <c r="Z90" s="1">
        <f t="shared" si="72"/>
        <v>1.3870019264972314E-2</v>
      </c>
      <c r="AA90" s="1">
        <f t="shared" si="73"/>
        <v>1.3840995003286106E-2</v>
      </c>
      <c r="AB90" s="1">
        <f t="shared" si="74"/>
        <v>1.3787841148268126E-2</v>
      </c>
      <c r="AC90" s="1">
        <f t="shared" si="75"/>
        <v>1.3719306241718628E-2</v>
      </c>
      <c r="AD90" s="1">
        <f t="shared" si="76"/>
        <v>1.3646264261453206E-2</v>
      </c>
      <c r="AE90" s="1">
        <f t="shared" si="77"/>
        <v>1.3579808842947983E-2</v>
      </c>
      <c r="AF90" s="1">
        <f t="shared" si="78"/>
        <v>1.3529596877458201E-2</v>
      </c>
      <c r="AG90" s="1">
        <f t="shared" si="79"/>
        <v>1.3502653588220975E-2</v>
      </c>
      <c r="AH90" s="1">
        <f t="shared" si="79"/>
        <v>1.2293745387533143E-15</v>
      </c>
      <c r="AI90" s="1">
        <f t="shared" si="80"/>
        <v>-37.158458714128592</v>
      </c>
      <c r="AJ90" s="1">
        <f t="shared" si="81"/>
        <v>-37.176653762752927</v>
      </c>
      <c r="AK90" s="1">
        <f t="shared" si="82"/>
        <v>-37.21007457610861</v>
      </c>
      <c r="AL90" s="1">
        <f t="shared" si="83"/>
        <v>-37.253356989802839</v>
      </c>
      <c r="AM90" s="1">
        <f t="shared" si="84"/>
        <v>-37.299724456256854</v>
      </c>
      <c r="AN90" s="1">
        <f t="shared" si="85"/>
        <v>-37.342126867733569</v>
      </c>
      <c r="AO90" s="1">
        <f t="shared" si="86"/>
        <v>-37.37430286553996</v>
      </c>
      <c r="AP90" s="1">
        <f t="shared" si="87"/>
        <v>-37.391617481250144</v>
      </c>
      <c r="AQ90" s="1">
        <f t="shared" si="88"/>
        <v>-298.20631571357347</v>
      </c>
      <c r="AR90" s="1">
        <f t="shared" si="89"/>
        <v>-1000</v>
      </c>
    </row>
    <row r="91" spans="1:44">
      <c r="A91" s="2">
        <f t="shared" si="90"/>
        <v>79</v>
      </c>
      <c r="B91" s="1">
        <f t="shared" si="91"/>
        <v>0.79</v>
      </c>
      <c r="C91" s="3">
        <f t="shared" si="49"/>
        <v>2.4818581963359367</v>
      </c>
      <c r="D91" s="1" t="str">
        <f t="shared" si="50"/>
        <v>1</v>
      </c>
      <c r="E91" s="1" t="str">
        <f t="shared" si="51"/>
        <v>-0.790155012375692+0.612907053652974i</v>
      </c>
      <c r="F91" s="1" t="str">
        <f t="shared" si="52"/>
        <v>0.248689887164851-0.968583161128632i</v>
      </c>
      <c r="G91" s="1" t="str">
        <f t="shared" si="53"/>
        <v>-1.58031002475138+1.22581410730595i</v>
      </c>
      <c r="H91" s="1" t="str">
        <f t="shared" si="54"/>
        <v>-0.331620137586529+0.257230946177318i</v>
      </c>
      <c r="I91" s="1" t="str">
        <f t="shared" si="55"/>
        <v>26.9183406858095-19.9440216092481i</v>
      </c>
      <c r="J91" s="1" t="str">
        <f t="shared" si="56"/>
        <v>27.8074991242566-18.7977254575759i</v>
      </c>
      <c r="K91" s="1" t="str">
        <f t="shared" si="57"/>
        <v>28.6450680589201-17.7179380934232i</v>
      </c>
      <c r="L91" s="1" t="str">
        <f t="shared" si="58"/>
        <v>29.398860185355-16.7461551396426i</v>
      </c>
      <c r="M91" s="1" t="str">
        <f t="shared" si="59"/>
        <v>30.0399076948737-15.9197216701658i</v>
      </c>
      <c r="N91" s="1" t="str">
        <f t="shared" si="60"/>
        <v>30.5435754911893-15.2703970597555i</v>
      </c>
      <c r="O91" s="1" t="str">
        <f t="shared" si="61"/>
        <v>30.8905079033493-14.8231344890444i</v>
      </c>
      <c r="P91" s="1" t="str">
        <f t="shared" si="62"/>
        <v>31.0673725133164-14.5951220077971i</v>
      </c>
      <c r="Q91" s="1" t="str">
        <f t="shared" si="63"/>
        <v>-0.0125243861815154+0.000276551872847452i</v>
      </c>
      <c r="R91" s="1" t="str">
        <f t="shared" si="64"/>
        <v>-0.012477134767999+0.000815937895382568i</v>
      </c>
      <c r="S91" s="1" t="str">
        <f t="shared" si="65"/>
        <v>-0.0123907570872303+0.00131583835296177i</v>
      </c>
      <c r="T91" s="1" t="str">
        <f t="shared" si="66"/>
        <v>-0.0122796851748471+0.00175494671725609i</v>
      </c>
      <c r="U91" s="1" t="str">
        <f t="shared" si="67"/>
        <v>-0.012161684418696+0.00211785987618538i</v>
      </c>
      <c r="V91" s="1" t="str">
        <f t="shared" si="68"/>
        <v>-0.012054663665933+0.00239498632364817i</v>
      </c>
      <c r="W91" s="1" t="str">
        <f t="shared" si="69"/>
        <v>-0.0119740174831566+0.00258132611156172i</v>
      </c>
      <c r="X91" s="1" t="str">
        <f t="shared" si="70"/>
        <v>-0.0119308204731313+0.0026748050767159i</v>
      </c>
      <c r="Y91" s="1" t="str">
        <f t="shared" si="71"/>
        <v>2.31466688199909E-16-4.9908622951175E-16i</v>
      </c>
      <c r="Z91" s="1">
        <f t="shared" si="72"/>
        <v>1.2527439090337232E-2</v>
      </c>
      <c r="AA91" s="1">
        <f t="shared" si="73"/>
        <v>1.2503785293579334E-2</v>
      </c>
      <c r="AB91" s="1">
        <f t="shared" si="74"/>
        <v>1.2460429036187841E-2</v>
      </c>
      <c r="AC91" s="1">
        <f t="shared" si="75"/>
        <v>1.2404455085724951E-2</v>
      </c>
      <c r="AD91" s="1">
        <f t="shared" si="76"/>
        <v>1.2344711351631881E-2</v>
      </c>
      <c r="AE91" s="1">
        <f t="shared" si="77"/>
        <v>1.2290275651474503E-2</v>
      </c>
      <c r="AF91" s="1">
        <f t="shared" si="78"/>
        <v>1.2249095443385616E-2</v>
      </c>
      <c r="AG91" s="1">
        <f t="shared" si="79"/>
        <v>1.2226980794967911E-2</v>
      </c>
      <c r="AH91" s="1">
        <f t="shared" si="79"/>
        <v>5.501489727650949E-16</v>
      </c>
      <c r="AI91" s="1">
        <f t="shared" si="80"/>
        <v>-38.042754003271867</v>
      </c>
      <c r="AJ91" s="1">
        <f t="shared" si="81"/>
        <v>-38.059169846633274</v>
      </c>
      <c r="AK91" s="1">
        <f t="shared" si="82"/>
        <v>-38.089340076745543</v>
      </c>
      <c r="AL91" s="1">
        <f t="shared" si="83"/>
        <v>-38.128446181177878</v>
      </c>
      <c r="AM91" s="1">
        <f t="shared" si="84"/>
        <v>-38.170381208782835</v>
      </c>
      <c r="AN91" s="1">
        <f t="shared" si="85"/>
        <v>-38.2087675292981</v>
      </c>
      <c r="AO91" s="1">
        <f t="shared" si="86"/>
        <v>-38.237919627541586</v>
      </c>
      <c r="AP91" s="1">
        <f t="shared" si="87"/>
        <v>-38.253615398868646</v>
      </c>
      <c r="AQ91" s="1">
        <f t="shared" si="88"/>
        <v>-305.19039387231976</v>
      </c>
      <c r="AR91" s="1">
        <f t="shared" si="89"/>
        <v>-1000</v>
      </c>
    </row>
    <row r="92" spans="1:44">
      <c r="A92" s="2">
        <f t="shared" si="90"/>
        <v>80</v>
      </c>
      <c r="B92" s="1">
        <f t="shared" si="91"/>
        <v>0.8</v>
      </c>
      <c r="C92" s="3">
        <f t="shared" si="49"/>
        <v>2.5132741228718345</v>
      </c>
      <c r="D92" s="1" t="str">
        <f t="shared" si="50"/>
        <v>1</v>
      </c>
      <c r="E92" s="1" t="str">
        <f t="shared" si="51"/>
        <v>-0.809016994374945+0.587785252292477i</v>
      </c>
      <c r="F92" s="1" t="str">
        <f t="shared" si="52"/>
        <v>0.309016994374948-0.951056516295153i</v>
      </c>
      <c r="G92" s="1" t="str">
        <f t="shared" si="53"/>
        <v>-1.61803398874989+1.17557050458495i</v>
      </c>
      <c r="H92" s="1" t="str">
        <f t="shared" si="54"/>
        <v>-0.309016994374942+0.224513988289797i</v>
      </c>
      <c r="I92" s="1" t="str">
        <f t="shared" si="55"/>
        <v>27.8332996632672-19.3453839451329i</v>
      </c>
      <c r="J92" s="1" t="str">
        <f t="shared" si="56"/>
        <v>28.6510623417923-18.2198301791748i</v>
      </c>
      <c r="K92" s="1" t="str">
        <f t="shared" si="57"/>
        <v>29.4213779411764-17.1595817151256i</v>
      </c>
      <c r="L92" s="1" t="str">
        <f t="shared" si="58"/>
        <v>30.1146436649333-16.2053833068643i</v>
      </c>
      <c r="M92" s="1" t="str">
        <f t="shared" si="59"/>
        <v>30.7042177000866-15.3939042640999i</v>
      </c>
      <c r="N92" s="1" t="str">
        <f t="shared" si="60"/>
        <v>31.1674430471026-14.7563292713632i</v>
      </c>
      <c r="O92" s="1" t="str">
        <f t="shared" si="61"/>
        <v>31.486518215675-14.3171599780687i</v>
      </c>
      <c r="P92" s="1" t="str">
        <f t="shared" si="62"/>
        <v>31.6491813260152-14.0932734138689i</v>
      </c>
      <c r="Q92" s="1" t="str">
        <f t="shared" si="63"/>
        <v>-0.0112663079916529+0.000235794340827415i</v>
      </c>
      <c r="R92" s="1" t="str">
        <f t="shared" si="64"/>
        <v>-0.0112281055482372+0.00069595366933323i</v>
      </c>
      <c r="S92" s="1" t="str">
        <f t="shared" si="65"/>
        <v>-0.0111581940238164+0.00112313047373105i</v>
      </c>
      <c r="T92" s="1" t="str">
        <f t="shared" si="66"/>
        <v>-0.0110681514866405+0.0014992822579177i</v>
      </c>
      <c r="U92" s="1" t="str">
        <f t="shared" si="67"/>
        <v>-0.0109723137197921+0.00181106198095682i</v>
      </c>
      <c r="V92" s="1" t="str">
        <f t="shared" si="68"/>
        <v>-0.0108852344607947+0.00204982758110019i</v>
      </c>
      <c r="W92" s="1" t="str">
        <f t="shared" si="69"/>
        <v>-0.0108195150050595+0.00221076400383298i</v>
      </c>
      <c r="X92" s="1" t="str">
        <f t="shared" si="70"/>
        <v>-0.0107842777642963+0.00229162999318548i</v>
      </c>
      <c r="Y92" s="1" t="str">
        <f t="shared" si="71"/>
        <v>1.12569466259981E-16-2.09854725321092E-16i</v>
      </c>
      <c r="Z92" s="1">
        <f t="shared" si="72"/>
        <v>1.126877521001942E-2</v>
      </c>
      <c r="AA92" s="1">
        <f t="shared" si="73"/>
        <v>1.1249653581875905E-2</v>
      </c>
      <c r="AB92" s="1">
        <f t="shared" si="74"/>
        <v>1.1214576047901024E-2</v>
      </c>
      <c r="AC92" s="1">
        <f t="shared" si="75"/>
        <v>1.1169235632760602E-2</v>
      </c>
      <c r="AD92" s="1">
        <f t="shared" si="76"/>
        <v>1.1120773977759155E-2</v>
      </c>
      <c r="AE92" s="1">
        <f t="shared" si="77"/>
        <v>1.1076557334240253E-2</v>
      </c>
      <c r="AF92" s="1">
        <f t="shared" si="78"/>
        <v>1.1043069429526887E-2</v>
      </c>
      <c r="AG92" s="1">
        <f t="shared" si="79"/>
        <v>1.1025072105123072E-2</v>
      </c>
      <c r="AH92" s="1">
        <f t="shared" si="79"/>
        <v>2.3814048474303558E-16</v>
      </c>
      <c r="AI92" s="1">
        <f t="shared" si="80"/>
        <v>-38.962465686949855</v>
      </c>
      <c r="AJ92" s="1">
        <f t="shared" si="81"/>
        <v>-38.97721701735658</v>
      </c>
      <c r="AK92" s="1">
        <f t="shared" si="82"/>
        <v>-39.00434279389372</v>
      </c>
      <c r="AL92" s="1">
        <f t="shared" si="83"/>
        <v>-39.039530936672286</v>
      </c>
      <c r="AM92" s="1">
        <f t="shared" si="84"/>
        <v>-39.077299718078152</v>
      </c>
      <c r="AN92" s="1">
        <f t="shared" si="85"/>
        <v>-39.111904003463309</v>
      </c>
      <c r="AO92" s="1">
        <f t="shared" si="86"/>
        <v>-39.138203946937622</v>
      </c>
      <c r="AP92" s="1">
        <f t="shared" si="87"/>
        <v>-39.152371230391296</v>
      </c>
      <c r="AQ92" s="1">
        <f t="shared" si="88"/>
        <v>-312.46333533374286</v>
      </c>
      <c r="AR92" s="1">
        <f t="shared" si="89"/>
        <v>-1000</v>
      </c>
    </row>
    <row r="93" spans="1:44">
      <c r="A93" s="2">
        <f t="shared" si="90"/>
        <v>81</v>
      </c>
      <c r="B93" s="1">
        <f t="shared" si="91"/>
        <v>0.81</v>
      </c>
      <c r="C93" s="3">
        <f t="shared" si="49"/>
        <v>2.5446900494077327</v>
      </c>
      <c r="D93" s="1" t="str">
        <f t="shared" si="50"/>
        <v>1</v>
      </c>
      <c r="E93" s="1" t="str">
        <f t="shared" si="51"/>
        <v>-0.82708057427456+0.562083377852133i</v>
      </c>
      <c r="F93" s="1" t="str">
        <f t="shared" si="52"/>
        <v>0.368124552684682-0.92977648588825i</v>
      </c>
      <c r="G93" s="1" t="str">
        <f t="shared" si="53"/>
        <v>-1.65416114854912+1.12416675570427i</v>
      </c>
      <c r="H93" s="1" t="str">
        <f t="shared" si="54"/>
        <v>-0.286036595864438+0.19439026981602i</v>
      </c>
      <c r="I93" s="1" t="str">
        <f t="shared" si="55"/>
        <v>28.7226948088078-18.6998759366752i</v>
      </c>
      <c r="J93" s="1" t="str">
        <f t="shared" si="56"/>
        <v>29.4705050358095-17.5995066029289i</v>
      </c>
      <c r="K93" s="1" t="str">
        <f t="shared" si="57"/>
        <v>30.1749268666974-16.5629813552893i</v>
      </c>
      <c r="L93" s="1" t="str">
        <f t="shared" si="58"/>
        <v>30.8088897655548-15.630133277733i</v>
      </c>
      <c r="M93" s="1" t="str">
        <f t="shared" si="59"/>
        <v>31.3480308937089-14.8368111987334i</v>
      </c>
      <c r="N93" s="1" t="str">
        <f t="shared" si="60"/>
        <v>31.7716313599588-14.2135020408862i</v>
      </c>
      <c r="O93" s="1" t="str">
        <f t="shared" si="61"/>
        <v>32.0634124359442-13.7841592255717i</v>
      </c>
      <c r="P93" s="1" t="str">
        <f t="shared" si="62"/>
        <v>32.2121611385478-13.5652821564043i</v>
      </c>
      <c r="Q93" s="1" t="str">
        <f t="shared" si="63"/>
        <v>-0.0100885605718434+0.000199683169740623i</v>
      </c>
      <c r="R93" s="1" t="str">
        <f t="shared" si="64"/>
        <v>-0.0100579525461243+0.000589581601925312i</v>
      </c>
      <c r="S93" s="1" t="str">
        <f t="shared" si="65"/>
        <v>-0.0100018822062219+0.000952091166400619i</v>
      </c>
      <c r="T93" s="1" t="str">
        <f t="shared" si="66"/>
        <v>-0.00992955796835589+0.00127203400316805i</v>
      </c>
      <c r="U93" s="1" t="str">
        <f t="shared" si="67"/>
        <v>-0.00985244440405021+0.00153794069268909i</v>
      </c>
      <c r="V93" s="1" t="str">
        <f t="shared" si="68"/>
        <v>-0.00978225762639716+0.00174212430113067i</v>
      </c>
      <c r="W93" s="1" t="str">
        <f t="shared" si="69"/>
        <v>-0.00972921090036437+0.00188006431775341i</v>
      </c>
      <c r="X93" s="1" t="str">
        <f t="shared" si="70"/>
        <v>-0.00970074145037979+0.00194948034207314i</v>
      </c>
      <c r="Y93" s="1" t="str">
        <f t="shared" si="71"/>
        <v>5.19079777546348E-17-8.46943929384296E-17i</v>
      </c>
      <c r="Z93" s="1">
        <f t="shared" si="72"/>
        <v>1.0090536545696216E-2</v>
      </c>
      <c r="AA93" s="1">
        <f t="shared" si="73"/>
        <v>1.0075217907589746E-2</v>
      </c>
      <c r="AB93" s="1">
        <f t="shared" si="74"/>
        <v>1.0047095364147609E-2</v>
      </c>
      <c r="AC93" s="1">
        <f t="shared" si="75"/>
        <v>1.0010703868967241E-2</v>
      </c>
      <c r="AD93" s="1">
        <f t="shared" si="76"/>
        <v>9.9717562299290741E-3</v>
      </c>
      <c r="AE93" s="1">
        <f t="shared" si="77"/>
        <v>9.9361743820142092E-3</v>
      </c>
      <c r="AF93" s="1">
        <f t="shared" si="78"/>
        <v>9.9091970705329335E-3</v>
      </c>
      <c r="AG93" s="1">
        <f t="shared" si="79"/>
        <v>9.8946883877788789E-3</v>
      </c>
      <c r="AH93" s="1">
        <f t="shared" si="79"/>
        <v>9.93356851780103E-17</v>
      </c>
      <c r="AI93" s="1">
        <f t="shared" si="80"/>
        <v>-39.921714806798214</v>
      </c>
      <c r="AJ93" s="1">
        <f t="shared" si="81"/>
        <v>-39.934911042614701</v>
      </c>
      <c r="AK93" s="1">
        <f t="shared" si="82"/>
        <v>-39.95918951044488</v>
      </c>
      <c r="AL93" s="1">
        <f t="shared" si="83"/>
        <v>-39.990707709831113</v>
      </c>
      <c r="AM93" s="1">
        <f t="shared" si="84"/>
        <v>-40.024566936479353</v>
      </c>
      <c r="AN93" s="1">
        <f t="shared" si="85"/>
        <v>-40.055615902766277</v>
      </c>
      <c r="AO93" s="1">
        <f t="shared" si="86"/>
        <v>-40.07923068822425</v>
      </c>
      <c r="AP93" s="1">
        <f t="shared" si="87"/>
        <v>-40.09195756851318</v>
      </c>
      <c r="AQ93" s="1">
        <f t="shared" si="88"/>
        <v>-320.057894165672</v>
      </c>
      <c r="AR93" s="1">
        <f t="shared" si="89"/>
        <v>-1000</v>
      </c>
    </row>
    <row r="94" spans="1:44">
      <c r="A94" s="2">
        <f t="shared" si="90"/>
        <v>82</v>
      </c>
      <c r="B94" s="1">
        <f t="shared" si="91"/>
        <v>0.82</v>
      </c>
      <c r="C94" s="3">
        <f t="shared" si="49"/>
        <v>2.57610597594363</v>
      </c>
      <c r="D94" s="1" t="str">
        <f t="shared" si="50"/>
        <v>1</v>
      </c>
      <c r="E94" s="1" t="str">
        <f t="shared" si="51"/>
        <v>-0.844327925502015+0.535826794978997i</v>
      </c>
      <c r="F94" s="1" t="str">
        <f t="shared" si="52"/>
        <v>0.425779291565072-0.90482705246602i</v>
      </c>
      <c r="G94" s="1" t="str">
        <f t="shared" si="53"/>
        <v>-1.68865585100403+1.07165358995799i</v>
      </c>
      <c r="H94" s="1" t="str">
        <f t="shared" si="54"/>
        <v>-0.262876559438958+0.16682653749197i</v>
      </c>
      <c r="I94" s="1" t="str">
        <f t="shared" si="55"/>
        <v>29.5839219628985-18.0087561767971i</v>
      </c>
      <c r="J94" s="1" t="str">
        <f t="shared" si="56"/>
        <v>30.2634991171435-16.9379139303119i</v>
      </c>
      <c r="K94" s="1" t="str">
        <f t="shared" si="57"/>
        <v>30.9036467989185-15.929202590691i</v>
      </c>
      <c r="L94" s="1" t="str">
        <f t="shared" si="58"/>
        <v>31.479764491812-15.0213863690241i</v>
      </c>
      <c r="M94" s="1" t="str">
        <f t="shared" si="59"/>
        <v>31.9697123159764-14.2493521336006i</v>
      </c>
      <c r="N94" s="1" t="str">
        <f t="shared" si="60"/>
        <v>32.3546618512951-13.6427687271261i</v>
      </c>
      <c r="O94" s="1" t="str">
        <f t="shared" si="61"/>
        <v>32.619819703008-13.2249468097356i</v>
      </c>
      <c r="P94" s="1" t="str">
        <f t="shared" si="62"/>
        <v>32.7549960035761-13.0119430433971i</v>
      </c>
      <c r="Q94" s="1" t="str">
        <f t="shared" si="63"/>
        <v>-0.00898794889888765+0.000167819440864421i</v>
      </c>
      <c r="R94" s="1" t="str">
        <f t="shared" si="64"/>
        <v>-0.00896367333532071+0.000495666742990024i</v>
      </c>
      <c r="S94" s="1" t="str">
        <f t="shared" si="65"/>
        <v>-0.00891916123542679+0.000800922020461515i</v>
      </c>
      <c r="T94" s="1" t="str">
        <f t="shared" si="66"/>
        <v>-0.00886166522048896+0.00107091145331887i</v>
      </c>
      <c r="U94" s="1" t="str">
        <f t="shared" si="67"/>
        <v>-0.00880026160177469+0.00129586749642958i</v>
      </c>
      <c r="V94" s="1" t="str">
        <f t="shared" si="68"/>
        <v>-0.00874428349548422+0.001469040235905i</v>
      </c>
      <c r="W94" s="1" t="str">
        <f t="shared" si="69"/>
        <v>-0.00870191848803342+0.00158627879663914i</v>
      </c>
      <c r="X94" s="1" t="str">
        <f t="shared" si="70"/>
        <v>-0.0086791614631643+0.00164536069132615i</v>
      </c>
      <c r="Y94" s="1" t="str">
        <f t="shared" si="71"/>
        <v>2.26686660303044E-17-3.26593186270626E-17i</v>
      </c>
      <c r="Z94" s="1">
        <f t="shared" si="72"/>
        <v>8.9895154916017454E-3</v>
      </c>
      <c r="AA94" s="1">
        <f t="shared" si="73"/>
        <v>8.9773673859570788E-3</v>
      </c>
      <c r="AB94" s="1">
        <f t="shared" si="74"/>
        <v>8.9550495937431897E-3</v>
      </c>
      <c r="AC94" s="1">
        <f t="shared" si="75"/>
        <v>8.9261392449856598E-3</v>
      </c>
      <c r="AD94" s="1">
        <f t="shared" si="76"/>
        <v>8.8951603036692192E-3</v>
      </c>
      <c r="AE94" s="1">
        <f t="shared" si="77"/>
        <v>8.8668242941938088E-3</v>
      </c>
      <c r="AF94" s="1">
        <f t="shared" si="78"/>
        <v>8.8453188632770484E-3</v>
      </c>
      <c r="AG94" s="1">
        <f t="shared" si="79"/>
        <v>8.8337452707352576E-3</v>
      </c>
      <c r="AH94" s="1">
        <f t="shared" si="79"/>
        <v>3.9755496636031039E-17</v>
      </c>
      <c r="AI94" s="1">
        <f t="shared" si="80"/>
        <v>-40.925274296579445</v>
      </c>
      <c r="AJ94" s="1">
        <f t="shared" si="81"/>
        <v>-40.937020031411663</v>
      </c>
      <c r="AK94" s="1">
        <f t="shared" si="82"/>
        <v>-40.958640093050832</v>
      </c>
      <c r="AL94" s="1">
        <f t="shared" si="83"/>
        <v>-40.986726851686129</v>
      </c>
      <c r="AM94" s="1">
        <f t="shared" si="84"/>
        <v>-41.016924417881846</v>
      </c>
      <c r="AN94" s="1">
        <f t="shared" si="85"/>
        <v>-41.044637949388274</v>
      </c>
      <c r="AO94" s="1">
        <f t="shared" si="86"/>
        <v>-41.065730133399143</v>
      </c>
      <c r="AP94" s="1">
        <f t="shared" si="87"/>
        <v>-41.077102563651408</v>
      </c>
      <c r="AQ94" s="1">
        <f t="shared" si="88"/>
        <v>-328.01205633704876</v>
      </c>
      <c r="AR94" s="1">
        <f t="shared" si="89"/>
        <v>-1000</v>
      </c>
    </row>
    <row r="95" spans="1:44">
      <c r="A95" s="2">
        <f t="shared" si="90"/>
        <v>83</v>
      </c>
      <c r="B95" s="1">
        <f t="shared" si="91"/>
        <v>0.83</v>
      </c>
      <c r="C95" s="3">
        <f t="shared" si="49"/>
        <v>2.6075219024795282</v>
      </c>
      <c r="D95" s="1" t="str">
        <f t="shared" si="50"/>
        <v>1</v>
      </c>
      <c r="E95" s="1" t="str">
        <f t="shared" si="51"/>
        <v>-0.860742027003944+0.50904141575037i</v>
      </c>
      <c r="F95" s="1" t="str">
        <f t="shared" si="52"/>
        <v>0.481753674101718-0.876306680043862i</v>
      </c>
      <c r="G95" s="1" t="str">
        <f t="shared" si="53"/>
        <v>-1.72148405400789+1.01808283150074i</v>
      </c>
      <c r="H95" s="1" t="str">
        <f t="shared" si="54"/>
        <v>-0.239730379906172+0.141776151456878i</v>
      </c>
      <c r="I95" s="1" t="str">
        <f t="shared" si="55"/>
        <v>30.4144471988632-17.2734354488981i</v>
      </c>
      <c r="J95" s="1" t="str">
        <f t="shared" si="56"/>
        <v>31.0277799438835-16.2363464147996i</v>
      </c>
      <c r="K95" s="1" t="str">
        <f t="shared" si="57"/>
        <v>31.6055267566316-15.2594299060185i</v>
      </c>
      <c r="L95" s="1" t="str">
        <f t="shared" si="58"/>
        <v>32.1254851510977-14.380228276126i</v>
      </c>
      <c r="M95" s="1" t="str">
        <f t="shared" si="59"/>
        <v>32.5676734177785-13.6325287506971i</v>
      </c>
      <c r="N95" s="1" t="str">
        <f t="shared" si="60"/>
        <v>32.9150985095676-13.0450650031791i</v>
      </c>
      <c r="O95" s="1" t="str">
        <f t="shared" si="61"/>
        <v>33.1544090750257-12.6404129359358i</v>
      </c>
      <c r="P95" s="1" t="str">
        <f t="shared" si="62"/>
        <v>33.2764085433291-12.4341231009798i</v>
      </c>
      <c r="Q95" s="1" t="str">
        <f t="shared" si="63"/>
        <v>-0.00796153932337313+0.00013983538326113i</v>
      </c>
      <c r="R95" s="1" t="str">
        <f t="shared" si="64"/>
        <v>-0.00794250510952849+0.000413142258983457i</v>
      </c>
      <c r="S95" s="1" t="str">
        <f t="shared" si="65"/>
        <v>-0.00790757286883297+0.000667955883182931i</v>
      </c>
      <c r="T95" s="1" t="str">
        <f t="shared" si="66"/>
        <v>-0.0078623920621131+0.000893781328818609i</v>
      </c>
      <c r="U95" s="1" t="str">
        <f t="shared" si="67"/>
        <v>-0.00781406698426108+0.00108238185091916i</v>
      </c>
      <c r="V95" s="1" t="str">
        <f t="shared" si="68"/>
        <v>-0.00776994539183825+0.00122790787751852i</v>
      </c>
      <c r="W95" s="1" t="str">
        <f t="shared" si="69"/>
        <v>-0.00773651135073933+0.00132662455845458i</v>
      </c>
      <c r="X95" s="1" t="str">
        <f t="shared" si="70"/>
        <v>-0.00771853669682616+0.00137643808373947i</v>
      </c>
      <c r="Y95" s="1" t="str">
        <f t="shared" si="71"/>
        <v>9.34920577624727E-18-1.19688825941203E-17i</v>
      </c>
      <c r="Z95" s="1">
        <f t="shared" si="72"/>
        <v>7.9627672534131281E-3</v>
      </c>
      <c r="AA95" s="1">
        <f t="shared" si="73"/>
        <v>7.9532429826482814E-3</v>
      </c>
      <c r="AB95" s="1">
        <f t="shared" si="74"/>
        <v>7.9357339759962963E-3</v>
      </c>
      <c r="AC95" s="1">
        <f t="shared" si="75"/>
        <v>7.9130306458476355E-3</v>
      </c>
      <c r="AD95" s="1">
        <f t="shared" si="76"/>
        <v>7.8886750031750101E-3</v>
      </c>
      <c r="AE95" s="1">
        <f t="shared" si="77"/>
        <v>7.8663720448387455E-3</v>
      </c>
      <c r="AF95" s="1">
        <f t="shared" si="78"/>
        <v>7.8494293167856045E-3</v>
      </c>
      <c r="AG95" s="1">
        <f t="shared" si="79"/>
        <v>7.8403055130919792E-3</v>
      </c>
      <c r="AH95" s="1">
        <f t="shared" si="79"/>
        <v>1.5187554088741584E-17</v>
      </c>
      <c r="AI95" s="1">
        <f t="shared" si="80"/>
        <v>-41.978719564755593</v>
      </c>
      <c r="AJ95" s="1">
        <f t="shared" si="81"/>
        <v>-41.989114980867306</v>
      </c>
      <c r="AK95" s="1">
        <f t="shared" si="82"/>
        <v>-42.008257983139302</v>
      </c>
      <c r="AL95" s="1">
        <f t="shared" si="83"/>
        <v>-42.033143046383088</v>
      </c>
      <c r="AM95" s="1">
        <f t="shared" si="84"/>
        <v>-42.05991871181368</v>
      </c>
      <c r="AN95" s="1">
        <f t="shared" si="85"/>
        <v>-42.084510344389955</v>
      </c>
      <c r="AO95" s="1">
        <f t="shared" si="86"/>
        <v>-42.103238339184955</v>
      </c>
      <c r="AP95" s="1">
        <f t="shared" si="87"/>
        <v>-42.113340276758066</v>
      </c>
      <c r="AQ95" s="1">
        <f t="shared" si="88"/>
        <v>-336.37024324729197</v>
      </c>
      <c r="AR95" s="1">
        <f t="shared" si="89"/>
        <v>-1000</v>
      </c>
    </row>
    <row r="96" spans="1:44">
      <c r="A96" s="2">
        <f t="shared" si="90"/>
        <v>84</v>
      </c>
      <c r="B96" s="1">
        <f t="shared" si="91"/>
        <v>0.84</v>
      </c>
      <c r="C96" s="3">
        <f t="shared" si="49"/>
        <v>2.638937829015426</v>
      </c>
      <c r="D96" s="1" t="str">
        <f t="shared" si="50"/>
        <v>1</v>
      </c>
      <c r="E96" s="1" t="str">
        <f t="shared" si="51"/>
        <v>-0.876306680043865+0.481753674101712i</v>
      </c>
      <c r="F96" s="1" t="str">
        <f t="shared" si="52"/>
        <v>0.535826794978995-0.844327925502016i</v>
      </c>
      <c r="G96" s="1" t="str">
        <f t="shared" si="53"/>
        <v>-1.75261336008773+0.963507348203424i</v>
      </c>
      <c r="H96" s="1" t="str">
        <f t="shared" si="54"/>
        <v>-0.216786565108735+0.119179422701408i</v>
      </c>
      <c r="I96" s="1" t="str">
        <f t="shared" si="55"/>
        <v>31.2118159695389-16.4954724586118i</v>
      </c>
      <c r="J96" s="1" t="str">
        <f t="shared" si="56"/>
        <v>31.7611544052855-15.4962295535167i</v>
      </c>
      <c r="K96" s="1" t="str">
        <f t="shared" si="57"/>
        <v>32.2786198968142-14.5549633187248i</v>
      </c>
      <c r="L96" s="1" t="str">
        <f t="shared" si="58"/>
        <v>32.7443265354838-13.707846087771i</v>
      </c>
      <c r="M96" s="1" t="str">
        <f t="shared" si="59"/>
        <v>33.1403774763412-12.987432100772i</v>
      </c>
      <c r="N96" s="1" t="str">
        <f t="shared" si="60"/>
        <v>33.4515527038374-12.4214064632353i</v>
      </c>
      <c r="O96" s="1" t="str">
        <f t="shared" si="61"/>
        <v>33.6658939284887-12.0315212229807i</v>
      </c>
      <c r="P96" s="1" t="str">
        <f t="shared" si="62"/>
        <v>33.7751641372357-11.8327594511409i</v>
      </c>
      <c r="Q96" s="1" t="str">
        <f t="shared" si="63"/>
        <v>-0.0070066412028074+0.000115391097930308i</v>
      </c>
      <c r="R96" s="1" t="str">
        <f t="shared" si="64"/>
        <v>-0.0069919087803439+0.000341020325827562i</v>
      </c>
      <c r="S96" s="1" t="str">
        <f t="shared" si="65"/>
        <v>-0.00696484918214275+0.000551643731726808i</v>
      </c>
      <c r="T96" s="1" t="str">
        <f t="shared" si="66"/>
        <v>-0.00692980812951155+0.00073865252406609i</v>
      </c>
      <c r="U96" s="1" t="str">
        <f t="shared" si="67"/>
        <v>-0.00689227518039034+0.000895175886195961i</v>
      </c>
      <c r="V96" s="1" t="str">
        <f t="shared" si="68"/>
        <v>-0.00685795878236373+0.00101621379008976i</v>
      </c>
      <c r="W96" s="1" t="str">
        <f t="shared" si="69"/>
        <v>-0.00683192413025374+0.00109847023854525i</v>
      </c>
      <c r="X96" s="1" t="str">
        <f t="shared" si="70"/>
        <v>-0.00681791654586493+0.00114002869385867i</v>
      </c>
      <c r="Y96" s="1" t="str">
        <f t="shared" si="71"/>
        <v>3.62575769096965E-18-4.14230852183088E-18i</v>
      </c>
      <c r="Z96" s="1">
        <f t="shared" si="72"/>
        <v>7.0075913158773682E-3</v>
      </c>
      <c r="AA96" s="1">
        <f t="shared" si="73"/>
        <v>7.0002202290554878E-3</v>
      </c>
      <c r="AB96" s="1">
        <f t="shared" si="74"/>
        <v>6.9866612152549665E-3</v>
      </c>
      <c r="AC96" s="1">
        <f t="shared" si="75"/>
        <v>6.9690636575621533E-3</v>
      </c>
      <c r="AD96" s="1">
        <f t="shared" si="76"/>
        <v>6.9501652519527489E-3</v>
      </c>
      <c r="AE96" s="1">
        <f t="shared" si="77"/>
        <v>6.9328413459250901E-3</v>
      </c>
      <c r="AF96" s="1">
        <f t="shared" si="78"/>
        <v>6.9196693697396389E-3</v>
      </c>
      <c r="AG96" s="1">
        <f t="shared" si="79"/>
        <v>6.9125719851007624E-3</v>
      </c>
      <c r="AH96" s="1">
        <f t="shared" si="79"/>
        <v>5.5049830811418762E-18</v>
      </c>
      <c r="AI96" s="1">
        <f t="shared" si="80"/>
        <v>-43.088624684844049</v>
      </c>
      <c r="AJ96" s="1">
        <f t="shared" si="81"/>
        <v>-43.097765934689036</v>
      </c>
      <c r="AK96" s="1">
        <f t="shared" si="82"/>
        <v>-43.114606305408351</v>
      </c>
      <c r="AL96" s="1">
        <f t="shared" si="83"/>
        <v>-43.13651136966314</v>
      </c>
      <c r="AM96" s="1">
        <f t="shared" si="84"/>
        <v>-43.160097384002057</v>
      </c>
      <c r="AN96" s="1">
        <f t="shared" si="85"/>
        <v>-43.181774765324022</v>
      </c>
      <c r="AO96" s="1">
        <f t="shared" si="86"/>
        <v>-43.198293123373645</v>
      </c>
      <c r="AP96" s="1">
        <f t="shared" si="87"/>
        <v>-43.207206661464951</v>
      </c>
      <c r="AQ96" s="1">
        <f t="shared" si="88"/>
        <v>-345.1848802287692</v>
      </c>
      <c r="AR96" s="1">
        <f t="shared" si="89"/>
        <v>-1000</v>
      </c>
    </row>
    <row r="97" spans="1:44">
      <c r="A97" s="2">
        <f t="shared" si="90"/>
        <v>85</v>
      </c>
      <c r="B97" s="1">
        <f t="shared" si="91"/>
        <v>0.85</v>
      </c>
      <c r="C97" s="3">
        <f t="shared" si="49"/>
        <v>2.6703537555513241</v>
      </c>
      <c r="D97" s="1" t="str">
        <f t="shared" si="50"/>
        <v>1</v>
      </c>
      <c r="E97" s="1" t="str">
        <f t="shared" si="51"/>
        <v>-0.891006524188366+0.45399049973955i</v>
      </c>
      <c r="F97" s="1" t="str">
        <f t="shared" si="52"/>
        <v>0.587785252292474-0.809016994374946i</v>
      </c>
      <c r="G97" s="1" t="str">
        <f t="shared" si="53"/>
        <v>-1.78201304837673+0.9079809994791i</v>
      </c>
      <c r="H97" s="1" t="str">
        <f t="shared" si="54"/>
        <v>-0.194227796084256+0.098964005104154i</v>
      </c>
      <c r="I97" s="1" t="str">
        <f t="shared" si="55"/>
        <v>31.9736619818952-15.6765690079515i</v>
      </c>
      <c r="J97" s="1" t="str">
        <f t="shared" si="56"/>
        <v>32.4615087646217-14.7191157870956i</v>
      </c>
      <c r="K97" s="1" t="str">
        <f t="shared" si="57"/>
        <v>32.9210503855738-13.8172145740981i</v>
      </c>
      <c r="L97" s="1" t="str">
        <f t="shared" si="58"/>
        <v>33.3346269179723-13.0055249267825i</v>
      </c>
      <c r="M97" s="1" t="str">
        <f t="shared" si="59"/>
        <v>33.6863448476134-12.3152396230942i</v>
      </c>
      <c r="N97" s="1" t="str">
        <f t="shared" si="60"/>
        <v>33.9626878517068-11.7728859401377i</v>
      </c>
      <c r="O97" s="1" t="str">
        <f t="shared" si="61"/>
        <v>34.15303622358-11.3993062257934i</v>
      </c>
      <c r="P97" s="1" t="str">
        <f t="shared" si="62"/>
        <v>34.2500749820507-11.2088569389776i</v>
      </c>
      <c r="Q97" s="1" t="str">
        <f t="shared" si="63"/>
        <v>-0.00612079042274807+0.0000941716235206414i</v>
      </c>
      <c r="R97" s="1" t="str">
        <f t="shared" si="64"/>
        <v>-0.00610955464372794+0.000278383945769756i</v>
      </c>
      <c r="S97" s="1" t="str">
        <f t="shared" si="65"/>
        <v>-0.00608890179372893+0.000450542808503161i</v>
      </c>
      <c r="T97" s="1" t="str">
        <f t="shared" si="66"/>
        <v>-0.00606212701977682+0.000603662404521336i</v>
      </c>
      <c r="U97" s="1" t="str">
        <f t="shared" si="67"/>
        <v>-0.00603341033108559+0.000732080350181715i</v>
      </c>
      <c r="V97" s="1" t="str">
        <f t="shared" si="68"/>
        <v>-0.006007120305794+0.000831585033513087i</v>
      </c>
      <c r="W97" s="1" t="str">
        <f t="shared" si="69"/>
        <v>-0.0059871530602571+0.000899323086489779i</v>
      </c>
      <c r="X97" s="1" t="str">
        <f t="shared" si="70"/>
        <v>-0.00597640212371158+0.000933585363139384i</v>
      </c>
      <c r="Y97" s="1" t="str">
        <f t="shared" si="71"/>
        <v>1.31442224195416E-18-1.34364021070558E-18i</v>
      </c>
      <c r="Z97" s="1">
        <f t="shared" si="72"/>
        <v>6.1215148201961417E-3</v>
      </c>
      <c r="AA97" s="1">
        <f t="shared" si="73"/>
        <v>6.1158936849785069E-3</v>
      </c>
      <c r="AB97" s="1">
        <f t="shared" si="74"/>
        <v>6.1055477949131885E-3</v>
      </c>
      <c r="AC97" s="1">
        <f t="shared" si="75"/>
        <v>6.0921090192593138E-3</v>
      </c>
      <c r="AD97" s="1">
        <f t="shared" si="76"/>
        <v>6.0776625327812091E-3</v>
      </c>
      <c r="AE97" s="1">
        <f t="shared" si="77"/>
        <v>6.0644066516226929E-3</v>
      </c>
      <c r="AF97" s="1">
        <f t="shared" si="78"/>
        <v>6.0543194316817692E-3</v>
      </c>
      <c r="AG97" s="1">
        <f t="shared" si="79"/>
        <v>6.0488812167683028E-3</v>
      </c>
      <c r="AH97" s="1">
        <f t="shared" si="79"/>
        <v>1.8796475323764122E-18</v>
      </c>
      <c r="AI97" s="1">
        <f t="shared" si="80"/>
        <v>-44.262821894844258</v>
      </c>
      <c r="AJ97" s="1">
        <f t="shared" si="81"/>
        <v>-44.270801454169131</v>
      </c>
      <c r="AK97" s="1">
        <f t="shared" si="82"/>
        <v>-44.285507294053701</v>
      </c>
      <c r="AL97" s="1">
        <f t="shared" si="83"/>
        <v>-44.304646669953314</v>
      </c>
      <c r="AM97" s="1">
        <f t="shared" si="84"/>
        <v>-44.325268362909625</v>
      </c>
      <c r="AN97" s="1">
        <f t="shared" si="85"/>
        <v>-44.344233691601715</v>
      </c>
      <c r="AO97" s="1">
        <f t="shared" si="86"/>
        <v>-44.358693379657048</v>
      </c>
      <c r="AP97" s="1">
        <f t="shared" si="87"/>
        <v>-44.36649887493342</v>
      </c>
      <c r="AQ97" s="1">
        <f t="shared" si="88"/>
        <v>-354.51847162212226</v>
      </c>
      <c r="AR97" s="1">
        <f t="shared" si="89"/>
        <v>-1000</v>
      </c>
    </row>
    <row r="98" spans="1:44">
      <c r="A98" s="2">
        <f t="shared" si="90"/>
        <v>86</v>
      </c>
      <c r="B98" s="1">
        <f t="shared" si="91"/>
        <v>0.86</v>
      </c>
      <c r="C98" s="3">
        <f t="shared" si="49"/>
        <v>2.7017696820872219</v>
      </c>
      <c r="D98" s="1" t="str">
        <f t="shared" si="50"/>
        <v>1</v>
      </c>
      <c r="E98" s="1" t="str">
        <f t="shared" si="51"/>
        <v>-0.904827052466019+0.425779291565074i</v>
      </c>
      <c r="F98" s="1" t="str">
        <f t="shared" si="52"/>
        <v>0.637423989748687-0.770513242775792i</v>
      </c>
      <c r="G98" s="1" t="str">
        <f t="shared" si="53"/>
        <v>-1.80965410493204+0.851558583130148i</v>
      </c>
      <c r="H98" s="1" t="str">
        <f t="shared" si="54"/>
        <v>-0.172230115183353+0.081045340354356i</v>
      </c>
      <c r="I98" s="1" t="str">
        <f t="shared" si="55"/>
        <v>32.6977157653969-14.8185646295824i</v>
      </c>
      <c r="J98" s="1" t="str">
        <f t="shared" si="56"/>
        <v>33.1268162308184-13.9066797234096i</v>
      </c>
      <c r="K98" s="1" t="str">
        <f t="shared" si="57"/>
        <v>33.5310200308907-13.0477029242547i</v>
      </c>
      <c r="L98" s="1" t="str">
        <f t="shared" si="58"/>
        <v>33.8947938402572-12.2746442287894i</v>
      </c>
      <c r="M98" s="1" t="str">
        <f t="shared" si="59"/>
        <v>34.2041580354305-11.6172118491443i</v>
      </c>
      <c r="N98" s="1" t="str">
        <f t="shared" si="60"/>
        <v>34.4472239238837-11.1006705429766i</v>
      </c>
      <c r="O98" s="1" t="str">
        <f t="shared" si="61"/>
        <v>34.6146506198364-10.7448707030028i</v>
      </c>
      <c r="P98" s="1" t="str">
        <f t="shared" si="62"/>
        <v>34.7000040092571-10.5634855175382i</v>
      </c>
      <c r="Q98" s="1" t="str">
        <f t="shared" si="63"/>
        <v>-0.00530173461755878+0.0000758843000829054i</v>
      </c>
      <c r="R98" s="1" t="str">
        <f t="shared" si="64"/>
        <v>-0.0052933094693566+0.000224379573193258i</v>
      </c>
      <c r="S98" s="1" t="str">
        <f t="shared" si="65"/>
        <v>-0.00527781206989327+0.000363305869165924i</v>
      </c>
      <c r="T98" s="1" t="str">
        <f t="shared" si="66"/>
        <v>-0.00525769995763409+0.000487064296377829i</v>
      </c>
      <c r="U98" s="1" t="str">
        <f t="shared" si="67"/>
        <v>-0.0052361028008506+0.000591051673660131i</v>
      </c>
      <c r="V98" s="1" t="str">
        <f t="shared" si="68"/>
        <v>-0.00521630671865261+0.000671776572492785i</v>
      </c>
      <c r="W98" s="1" t="str">
        <f t="shared" si="69"/>
        <v>-0.00520125628568418+0.000726816929276804i</v>
      </c>
      <c r="X98" s="1" t="str">
        <f t="shared" si="70"/>
        <v>-0.00519314721350218+0.000754685935111007i</v>
      </c>
      <c r="Y98" s="1" t="str">
        <f t="shared" si="71"/>
        <v>4.42028770168511E-19-4.04760128066185E-19i</v>
      </c>
      <c r="Z98" s="1">
        <f t="shared" si="72"/>
        <v>5.3022776598382901E-3</v>
      </c>
      <c r="AA98" s="1">
        <f t="shared" si="73"/>
        <v>5.2980629791695225E-3</v>
      </c>
      <c r="AB98" s="1">
        <f t="shared" si="74"/>
        <v>5.2903016359827238E-3</v>
      </c>
      <c r="AC98" s="1">
        <f t="shared" si="75"/>
        <v>5.2802121617707316E-3</v>
      </c>
      <c r="AD98" s="1">
        <f t="shared" si="76"/>
        <v>5.26935618667138E-3</v>
      </c>
      <c r="AE98" s="1">
        <f t="shared" si="77"/>
        <v>5.2593858525887332E-3</v>
      </c>
      <c r="AF98" s="1">
        <f t="shared" si="78"/>
        <v>5.2517930079214424E-3</v>
      </c>
      <c r="AG98" s="1">
        <f t="shared" si="79"/>
        <v>5.2476974800153859E-3</v>
      </c>
      <c r="AH98" s="1">
        <f t="shared" si="79"/>
        <v>5.9934981015166827E-19</v>
      </c>
      <c r="AI98" s="1">
        <f t="shared" si="80"/>
        <v>-45.510750673596625</v>
      </c>
      <c r="AJ98" s="1">
        <f t="shared" si="81"/>
        <v>-45.517657669196929</v>
      </c>
      <c r="AK98" s="1">
        <f t="shared" si="82"/>
        <v>-45.530391303688717</v>
      </c>
      <c r="AL98" s="1">
        <f t="shared" si="83"/>
        <v>-45.546972538584576</v>
      </c>
      <c r="AM98" s="1">
        <f t="shared" si="84"/>
        <v>-45.564848878505934</v>
      </c>
      <c r="AN98" s="1">
        <f t="shared" si="85"/>
        <v>-45.581299323784172</v>
      </c>
      <c r="AO98" s="1">
        <f t="shared" si="86"/>
        <v>-45.593847987100695</v>
      </c>
      <c r="AP98" s="1">
        <f t="shared" si="87"/>
        <v>-45.600624183573601</v>
      </c>
      <c r="AQ98" s="1">
        <f t="shared" si="88"/>
        <v>-364.44639255803122</v>
      </c>
      <c r="AR98" s="1">
        <f t="shared" si="89"/>
        <v>-1000</v>
      </c>
    </row>
    <row r="99" spans="1:44">
      <c r="A99" s="2">
        <f t="shared" si="90"/>
        <v>87</v>
      </c>
      <c r="B99" s="1">
        <f t="shared" si="91"/>
        <v>0.87</v>
      </c>
      <c r="C99" s="3">
        <f t="shared" si="49"/>
        <v>2.7331856086231201</v>
      </c>
      <c r="D99" s="1" t="str">
        <f t="shared" si="50"/>
        <v>1</v>
      </c>
      <c r="E99" s="1" t="str">
        <f t="shared" si="51"/>
        <v>-0.917754625683981+0.397147890634781i</v>
      </c>
      <c r="F99" s="1" t="str">
        <f t="shared" si="52"/>
        <v>0.684547105928689-0.728968627421412i</v>
      </c>
      <c r="G99" s="1" t="str">
        <f t="shared" si="53"/>
        <v>-1.83550925136796+0.794295781269562i</v>
      </c>
      <c r="H99" s="1" t="str">
        <f t="shared" si="54"/>
        <v>-0.150962145439271+0.06532715384815i</v>
      </c>
      <c r="I99" s="1" t="str">
        <f t="shared" si="55"/>
        <v>33.3818129010514-13.9234307010635i</v>
      </c>
      <c r="J99" s="1" t="str">
        <f t="shared" si="56"/>
        <v>33.7551442297588-13.0607129026979i</v>
      </c>
      <c r="K99" s="1" t="str">
        <f t="shared" si="57"/>
        <v>34.1068146517458-12.2480505063827i</v>
      </c>
      <c r="L99" s="1" t="str">
        <f t="shared" si="58"/>
        <v>34.4233096699145-11.5166736722619i</v>
      </c>
      <c r="M99" s="1" t="str">
        <f t="shared" si="59"/>
        <v>34.6924665582089-10.89468880191i</v>
      </c>
      <c r="N99" s="1" t="str">
        <f t="shared" si="60"/>
        <v>34.9039417683571-10.4059984250814i</v>
      </c>
      <c r="O99" s="1" t="str">
        <f t="shared" si="61"/>
        <v>35.0496084266296-10.069382638897i</v>
      </c>
      <c r="P99" s="1" t="str">
        <f t="shared" si="62"/>
        <v>35.1238686450397-9.89777739924355i</v>
      </c>
      <c r="Q99" s="1" t="str">
        <f t="shared" si="63"/>
        <v>-0.0045474199260091+0.0000602563930751514i</v>
      </c>
      <c r="R99" s="1" t="str">
        <f t="shared" si="64"/>
        <v>-0.00454122488430038+0.000178210448954679i</v>
      </c>
      <c r="S99" s="1" t="str">
        <f t="shared" si="65"/>
        <v>-0.00452982223741944+0.000288671410679426i</v>
      </c>
      <c r="T99" s="1" t="str">
        <f t="shared" si="66"/>
        <v>-0.0045150099638978+0.000387216034563277i</v>
      </c>
      <c r="U99" s="1" t="str">
        <f t="shared" si="67"/>
        <v>-0.00449908606108255+0.000470160035818645i</v>
      </c>
      <c r="V99" s="1" t="str">
        <f t="shared" si="68"/>
        <v>-0.00448447379265608+0.0005346595736465i</v>
      </c>
      <c r="W99" s="1" t="str">
        <f t="shared" si="69"/>
        <v>-0.00447335401084507+0.000578700919759657i</v>
      </c>
      <c r="X99" s="1" t="str">
        <f t="shared" si="70"/>
        <v>-0.00446735899566021+0.000601022317898295i</v>
      </c>
      <c r="Y99" s="1" t="str">
        <f t="shared" si="71"/>
        <v>1.36548370627764E-19-1.11974508821809E-19i</v>
      </c>
      <c r="Z99" s="1">
        <f t="shared" si="72"/>
        <v>4.5478191274907842E-3</v>
      </c>
      <c r="AA99" s="1">
        <f t="shared" si="73"/>
        <v>4.5447202789506893E-3</v>
      </c>
      <c r="AB99" s="1">
        <f t="shared" si="74"/>
        <v>4.5390109810357713E-3</v>
      </c>
      <c r="AC99" s="1">
        <f t="shared" si="75"/>
        <v>4.5315837442906556E-3</v>
      </c>
      <c r="AD99" s="1">
        <f t="shared" si="76"/>
        <v>4.52358550757121E-3</v>
      </c>
      <c r="AE99" s="1">
        <f t="shared" si="77"/>
        <v>4.5162336140539792E-3</v>
      </c>
      <c r="AF99" s="1">
        <f t="shared" si="78"/>
        <v>4.510630871715657E-3</v>
      </c>
      <c r="AG99" s="1">
        <f t="shared" si="79"/>
        <v>4.5076073722894322E-3</v>
      </c>
      <c r="AH99" s="1">
        <f t="shared" si="79"/>
        <v>1.7658920733437418E-19</v>
      </c>
      <c r="AI99" s="1">
        <f t="shared" si="80"/>
        <v>-46.843936321615317</v>
      </c>
      <c r="AJ99" s="1">
        <f t="shared" si="81"/>
        <v>-46.849856836504131</v>
      </c>
      <c r="AK99" s="1">
        <f t="shared" si="82"/>
        <v>-46.860775331715068</v>
      </c>
      <c r="AL99" s="1">
        <f t="shared" si="83"/>
        <v>-46.874999795502809</v>
      </c>
      <c r="AM99" s="1">
        <f t="shared" si="84"/>
        <v>-46.890343919412317</v>
      </c>
      <c r="AN99" s="1">
        <f t="shared" si="85"/>
        <v>-46.904472022849184</v>
      </c>
      <c r="AO99" s="1">
        <f t="shared" si="86"/>
        <v>-46.915254240295134</v>
      </c>
      <c r="AP99" s="1">
        <f t="shared" si="87"/>
        <v>-46.92107838967118</v>
      </c>
      <c r="AQ99" s="1">
        <f t="shared" si="88"/>
        <v>-375.06071685756518</v>
      </c>
      <c r="AR99" s="1">
        <f t="shared" si="89"/>
        <v>-1000</v>
      </c>
    </row>
    <row r="100" spans="1:44">
      <c r="A100" s="2">
        <f t="shared" si="90"/>
        <v>88</v>
      </c>
      <c r="B100" s="1">
        <f t="shared" si="91"/>
        <v>0.88</v>
      </c>
      <c r="C100" s="3">
        <f t="shared" si="49"/>
        <v>2.7646015351590179</v>
      </c>
      <c r="D100" s="1" t="str">
        <f t="shared" si="50"/>
        <v>1</v>
      </c>
      <c r="E100" s="1" t="str">
        <f t="shared" si="51"/>
        <v>-0.929776485888252+0.368124552684676i</v>
      </c>
      <c r="F100" s="1" t="str">
        <f t="shared" si="52"/>
        <v>0.728968627421414-0.684547105928686i</v>
      </c>
      <c r="G100" s="1" t="str">
        <f t="shared" si="53"/>
        <v>-1.8595529717765+0.736249105369352i</v>
      </c>
      <c r="H100" s="1" t="str">
        <f t="shared" si="54"/>
        <v>-0.130584344355086+0.051701999440666i</v>
      </c>
      <c r="I100" s="1" t="str">
        <f t="shared" si="55"/>
        <v>34.0239018793854-12.9932640609322i</v>
      </c>
      <c r="J100" s="1" t="str">
        <f t="shared" si="56"/>
        <v>34.3446613472738-12.1831181233856i</v>
      </c>
      <c r="K100" s="1" t="str">
        <f t="shared" si="57"/>
        <v>34.6468101592129-11.4199773371182i</v>
      </c>
      <c r="L100" s="1" t="str">
        <f t="shared" si="58"/>
        <v>34.9187369058072-10.7331687745719i</v>
      </c>
      <c r="M100" s="1" t="str">
        <f t="shared" si="59"/>
        <v>35.1499915946829-10.1490861036387i</v>
      </c>
      <c r="N100" s="1" t="str">
        <f t="shared" si="60"/>
        <v>35.3316872378361-9.69017529380514i</v>
      </c>
      <c r="O100" s="1" t="str">
        <f t="shared" si="61"/>
        <v>35.4568413735962-9.3740720301331i</v>
      </c>
      <c r="P100" s="1" t="str">
        <f t="shared" si="62"/>
        <v>35.5206443987133-9.2129239837727i</v>
      </c>
      <c r="Q100" s="1" t="str">
        <f t="shared" si="63"/>
        <v>-0.0038559791375297+0.0000470329446331531i</v>
      </c>
      <c r="R100" s="1" t="str">
        <f t="shared" si="64"/>
        <v>-0.00385152693767703+0.000139130555262397i</v>
      </c>
      <c r="S100" s="1" t="str">
        <f t="shared" si="65"/>
        <v>-0.00384332733720038+0.000225454762352307i</v>
      </c>
      <c r="T100" s="1" t="str">
        <f t="shared" si="66"/>
        <v>-0.00383266650451821+0.000302569449162017i</v>
      </c>
      <c r="U100" s="1" t="str">
        <f t="shared" si="67"/>
        <v>-0.0038211937562158+0.00036757832374844i</v>
      </c>
      <c r="V100" s="1" t="str">
        <f t="shared" si="68"/>
        <v>-0.00381065519229929+0.000418210501626249i</v>
      </c>
      <c r="W100" s="1" t="str">
        <f t="shared" si="69"/>
        <v>-0.00380262851263812+0.000452828995402699i</v>
      </c>
      <c r="X100" s="1" t="str">
        <f t="shared" si="70"/>
        <v>-0.00379829859098253+0.000470390206515462i</v>
      </c>
      <c r="Y100" s="1" t="str">
        <f t="shared" si="71"/>
        <v>3.82659101067476E-20-2.80546766866864E-20i</v>
      </c>
      <c r="Z100" s="1">
        <f t="shared" si="72"/>
        <v>3.8562659668317945E-3</v>
      </c>
      <c r="AA100" s="1">
        <f t="shared" si="73"/>
        <v>3.8540390583204293E-3</v>
      </c>
      <c r="AB100" s="1">
        <f t="shared" si="74"/>
        <v>3.8499343982383773E-3</v>
      </c>
      <c r="AC100" s="1">
        <f t="shared" si="75"/>
        <v>3.8445911104332074E-3</v>
      </c>
      <c r="AD100" s="1">
        <f t="shared" si="76"/>
        <v>3.8388325760095772E-3</v>
      </c>
      <c r="AE100" s="1">
        <f t="shared" si="77"/>
        <v>3.8335353159020228E-3</v>
      </c>
      <c r="AF100" s="1">
        <f t="shared" si="78"/>
        <v>3.8294957506447009E-3</v>
      </c>
      <c r="AG100" s="1">
        <f t="shared" si="79"/>
        <v>3.8273148724197667E-3</v>
      </c>
      <c r="AH100" s="1">
        <f t="shared" si="79"/>
        <v>4.7448337803259179E-20</v>
      </c>
      <c r="AI100" s="1">
        <f t="shared" si="80"/>
        <v>-48.276660408537495</v>
      </c>
      <c r="AJ100" s="1">
        <f t="shared" si="81"/>
        <v>-48.28167776700478</v>
      </c>
      <c r="AK100" s="1">
        <f t="shared" si="82"/>
        <v>-48.290933413600428</v>
      </c>
      <c r="AL100" s="1">
        <f t="shared" si="83"/>
        <v>-48.302996851583202</v>
      </c>
      <c r="AM100" s="1">
        <f t="shared" si="84"/>
        <v>-48.316016569325484</v>
      </c>
      <c r="AN100" s="1">
        <f t="shared" si="85"/>
        <v>-48.32801063025628</v>
      </c>
      <c r="AO100" s="1">
        <f t="shared" si="86"/>
        <v>-48.337168160992157</v>
      </c>
      <c r="AP100" s="1">
        <f t="shared" si="87"/>
        <v>-48.342116139731779</v>
      </c>
      <c r="AQ100" s="1">
        <f t="shared" si="88"/>
        <v>-386.47557994103158</v>
      </c>
      <c r="AR100" s="1">
        <f t="shared" si="89"/>
        <v>-1000</v>
      </c>
    </row>
    <row r="101" spans="1:44">
      <c r="A101" s="2">
        <f t="shared" si="90"/>
        <v>89</v>
      </c>
      <c r="B101" s="1">
        <f t="shared" si="91"/>
        <v>0.89</v>
      </c>
      <c r="C101" s="3">
        <f t="shared" si="49"/>
        <v>2.7960174616949161</v>
      </c>
      <c r="D101" s="1" t="str">
        <f t="shared" si="50"/>
        <v>1</v>
      </c>
      <c r="E101" s="1" t="str">
        <f t="shared" si="51"/>
        <v>-0.940880768954227+0.338737920245288i</v>
      </c>
      <c r="F101" s="1" t="str">
        <f t="shared" si="52"/>
        <v>0.770513242775788-0.637423989748691i</v>
      </c>
      <c r="G101" s="1" t="str">
        <f t="shared" si="53"/>
        <v>-1.88176153790845+0.677475840490576i</v>
      </c>
      <c r="H101" s="1" t="str">
        <f t="shared" si="54"/>
        <v>-0.111248295132662+0.040051850741885i</v>
      </c>
      <c r="I101" s="1" t="str">
        <f t="shared" si="55"/>
        <v>34.6220515570127-12.0302801504472i</v>
      </c>
      <c r="J101" s="1" t="str">
        <f t="shared" si="56"/>
        <v>34.8936439170938-11.2759033496147i</v>
      </c>
      <c r="K101" s="1" t="str">
        <f t="shared" si="57"/>
        <v>35.1494783261933-10.5652959414326i</v>
      </c>
      <c r="L101" s="1" t="str">
        <f t="shared" si="58"/>
        <v>35.3797232114431-9.92576617008408i</v>
      </c>
      <c r="M101" s="1" t="str">
        <f t="shared" si="59"/>
        <v>35.5755303910256-9.38189080602971i</v>
      </c>
      <c r="N101" s="1" t="str">
        <f t="shared" si="60"/>
        <v>35.7293751048397-8.95457067450123i</v>
      </c>
      <c r="O101" s="1" t="str">
        <f t="shared" si="61"/>
        <v>35.8353451868104-8.66022744850941i</v>
      </c>
      <c r="P101" s="1" t="str">
        <f t="shared" si="62"/>
        <v>35.8893682661163-8.51017257315953i</v>
      </c>
      <c r="Q101" s="1" t="str">
        <f t="shared" si="63"/>
        <v>-0.00322572110295377+0.0000359748232738494i</v>
      </c>
      <c r="R101" s="1" t="str">
        <f t="shared" si="64"/>
        <v>-0.00322260674636738+0.000106439113806932i</v>
      </c>
      <c r="S101" s="1" t="str">
        <f t="shared" si="65"/>
        <v>-0.00321686795947066+0.000172539936134576i</v>
      </c>
      <c r="T101" s="1" t="str">
        <f t="shared" si="66"/>
        <v>-0.00320940059998273+0.000231660682909977i</v>
      </c>
      <c r="U101" s="1" t="str">
        <f t="shared" si="67"/>
        <v>-0.00320135696081379+0.000281571889281905i</v>
      </c>
      <c r="V101" s="1" t="str">
        <f t="shared" si="68"/>
        <v>-0.00319396135672154+0.000320500932577043i</v>
      </c>
      <c r="W101" s="1" t="str">
        <f t="shared" si="69"/>
        <v>-0.00318832405002076+0.000347149977886394i</v>
      </c>
      <c r="X101" s="1" t="str">
        <f t="shared" si="70"/>
        <v>-0.00318528145270816+0.000360679402024343i</v>
      </c>
      <c r="Y101" s="1" t="str">
        <f t="shared" si="71"/>
        <v>9.57316851297564E-21-6.25504568328628E-21i</v>
      </c>
      <c r="Z101" s="1">
        <f t="shared" si="72"/>
        <v>3.2259217011500561E-3</v>
      </c>
      <c r="AA101" s="1">
        <f t="shared" si="73"/>
        <v>3.2243640499609464E-3</v>
      </c>
      <c r="AB101" s="1">
        <f t="shared" si="74"/>
        <v>3.2214918125350331E-3</v>
      </c>
      <c r="AC101" s="1">
        <f t="shared" si="75"/>
        <v>3.2177505936874322E-3</v>
      </c>
      <c r="AD101" s="1">
        <f t="shared" si="76"/>
        <v>3.2137157807411477E-3</v>
      </c>
      <c r="AE101" s="1">
        <f t="shared" si="77"/>
        <v>3.210001557011032E-3</v>
      </c>
      <c r="AF101" s="1">
        <f t="shared" si="78"/>
        <v>3.2071674971986268E-3</v>
      </c>
      <c r="AG101" s="1">
        <f t="shared" si="79"/>
        <v>3.205636842190837E-3</v>
      </c>
      <c r="AH101" s="1">
        <f t="shared" si="79"/>
        <v>1.143552149566545E-20</v>
      </c>
      <c r="AI101" s="1">
        <f t="shared" si="80"/>
        <v>-49.82692355835308</v>
      </c>
      <c r="AJ101" s="1">
        <f t="shared" si="81"/>
        <v>-49.831118593149448</v>
      </c>
      <c r="AK101" s="1">
        <f t="shared" si="82"/>
        <v>-49.838859361630519</v>
      </c>
      <c r="AL101" s="1">
        <f t="shared" si="83"/>
        <v>-49.84895241780967</v>
      </c>
      <c r="AM101" s="1">
        <f t="shared" si="84"/>
        <v>-49.859850692796769</v>
      </c>
      <c r="AN101" s="1">
        <f t="shared" si="85"/>
        <v>-49.869895138811373</v>
      </c>
      <c r="AO101" s="1">
        <f t="shared" si="86"/>
        <v>-49.877567161209626</v>
      </c>
      <c r="AP101" s="1">
        <f t="shared" si="87"/>
        <v>-49.881713584527873</v>
      </c>
      <c r="AQ101" s="1">
        <f t="shared" si="88"/>
        <v>-398.83488050828828</v>
      </c>
      <c r="AR101" s="1">
        <f t="shared" si="89"/>
        <v>-1000</v>
      </c>
    </row>
    <row r="102" spans="1:44">
      <c r="A102" s="2">
        <f t="shared" si="90"/>
        <v>90</v>
      </c>
      <c r="B102" s="1">
        <f t="shared" si="91"/>
        <v>0.9</v>
      </c>
      <c r="C102" s="3">
        <f t="shared" si="49"/>
        <v>2.8274333882308138</v>
      </c>
      <c r="D102" s="1" t="str">
        <f t="shared" si="50"/>
        <v>1</v>
      </c>
      <c r="E102" s="1" t="str">
        <f t="shared" si="51"/>
        <v>-0.951056516295152+0.309016994374951i</v>
      </c>
      <c r="F102" s="1" t="str">
        <f t="shared" si="52"/>
        <v>0.809016994374949-0.587785252292471i</v>
      </c>
      <c r="G102" s="1" t="str">
        <f t="shared" si="53"/>
        <v>-1.9021130325903+0.618033988749902i</v>
      </c>
      <c r="H102" s="1" t="str">
        <f t="shared" si="54"/>
        <v>-0.093096038215351+0.030248736457431i</v>
      </c>
      <c r="I102" s="1" t="str">
        <f t="shared" si="55"/>
        <v>35.174458182996-11.0368057066579i</v>
      </c>
      <c r="J102" s="1" t="str">
        <f t="shared" si="56"/>
        <v>35.4004822283941-10.3411752231304i</v>
      </c>
      <c r="K102" s="1" t="str">
        <f t="shared" si="57"/>
        <v>35.613392223651-9.68590563582809i</v>
      </c>
      <c r="L102" s="1" t="str">
        <f t="shared" si="58"/>
        <v>35.8050061570504-9.0961785875116i</v>
      </c>
      <c r="M102" s="1" t="str">
        <f t="shared" si="59"/>
        <v>35.9679604125898-8.594656957925i</v>
      </c>
      <c r="N102" s="1" t="str">
        <f t="shared" si="60"/>
        <v>36.0959927496149-8.20061394203672i</v>
      </c>
      <c r="O102" s="1" t="str">
        <f t="shared" si="61"/>
        <v>36.1841829572151-7.92919239196548i</v>
      </c>
      <c r="P102" s="1" t="str">
        <f t="shared" si="62"/>
        <v>36.22914193517-7.79082288566557i</v>
      </c>
      <c r="Q102" s="1" t="str">
        <f t="shared" si="63"/>
        <v>-0.00265512129943464+0.0000268569466812282i</v>
      </c>
      <c r="R102" s="1" t="str">
        <f t="shared" si="64"/>
        <v>-0.00265301213385878+0.0000794755589473209i</v>
      </c>
      <c r="S102" s="1" t="str">
        <f t="shared" si="65"/>
        <v>-0.00264912370740853+0.000128872143968049i</v>
      </c>
      <c r="T102" s="1" t="str">
        <f t="shared" si="66"/>
        <v>-0.00264406037588421+0.00017310124330211i</v>
      </c>
      <c r="U102" s="1" t="str">
        <f t="shared" si="67"/>
        <v>-0.00263860163341509+0.000210489015300342i</v>
      </c>
      <c r="V102" s="1" t="str">
        <f t="shared" si="68"/>
        <v>-0.00263357840604476+0.000239688009785126i</v>
      </c>
      <c r="W102" s="1" t="str">
        <f t="shared" si="69"/>
        <v>-0.00262974669647246+0.000259698249096198i</v>
      </c>
      <c r="X102" s="1" t="str">
        <f t="shared" si="70"/>
        <v>-0.00262767763652064+0.000269864668839513i</v>
      </c>
      <c r="Y102" s="1" t="str">
        <f t="shared" si="71"/>
        <v>2.0938611049498E-21-1.21333654476968E-21i</v>
      </c>
      <c r="Z102" s="1">
        <f t="shared" si="72"/>
        <v>2.6552571269646431E-3</v>
      </c>
      <c r="AA102" s="1">
        <f t="shared" si="73"/>
        <v>2.654202280699779E-3</v>
      </c>
      <c r="AB102" s="1">
        <f t="shared" si="74"/>
        <v>2.6522564820629312E-3</v>
      </c>
      <c r="AC102" s="1">
        <f t="shared" si="75"/>
        <v>2.64972061013113E-3</v>
      </c>
      <c r="AD102" s="1">
        <f t="shared" si="76"/>
        <v>2.6469839828421496E-3</v>
      </c>
      <c r="AE102" s="1">
        <f t="shared" si="77"/>
        <v>2.6444631899158687E-3</v>
      </c>
      <c r="AF102" s="1">
        <f t="shared" si="78"/>
        <v>2.6425387164981042E-3</v>
      </c>
      <c r="AG102" s="1">
        <f t="shared" si="79"/>
        <v>2.6414989496417666E-3</v>
      </c>
      <c r="AH102" s="1">
        <f t="shared" si="79"/>
        <v>2.4200082433114197E-21</v>
      </c>
      <c r="AI102" s="1">
        <f t="shared" si="80"/>
        <v>-51.517868335982556</v>
      </c>
      <c r="AJ102" s="1">
        <f t="shared" si="81"/>
        <v>-51.521319639649768</v>
      </c>
      <c r="AK102" s="1">
        <f t="shared" si="82"/>
        <v>-51.527689610182144</v>
      </c>
      <c r="AL102" s="1">
        <f t="shared" si="83"/>
        <v>-51.535998324094891</v>
      </c>
      <c r="AM102" s="1">
        <f t="shared" si="84"/>
        <v>-51.544973732978072</v>
      </c>
      <c r="AN102" s="1">
        <f t="shared" si="85"/>
        <v>-51.553249476871798</v>
      </c>
      <c r="AO102" s="1">
        <f t="shared" si="86"/>
        <v>-51.55957282032891</v>
      </c>
      <c r="AP102" s="1">
        <f t="shared" si="87"/>
        <v>-51.562991153372941</v>
      </c>
      <c r="AQ102" s="1">
        <f t="shared" si="88"/>
        <v>-412.32366309346111</v>
      </c>
      <c r="AR102" s="1">
        <f t="shared" si="89"/>
        <v>-1000</v>
      </c>
    </row>
    <row r="103" spans="1:44">
      <c r="A103" s="2">
        <f t="shared" si="90"/>
        <v>91</v>
      </c>
      <c r="B103" s="1">
        <f t="shared" si="91"/>
        <v>0.91</v>
      </c>
      <c r="C103" s="3">
        <f t="shared" si="49"/>
        <v>2.858849314766712</v>
      </c>
      <c r="D103" s="1" t="str">
        <f t="shared" si="50"/>
        <v>1</v>
      </c>
      <c r="E103" s="1" t="str">
        <f t="shared" si="51"/>
        <v>-0.960293685676943+0.278991106039231i</v>
      </c>
      <c r="F103" s="1" t="str">
        <f t="shared" si="52"/>
        <v>0.844327925502013-0.535826794979i</v>
      </c>
      <c r="G103" s="1" t="str">
        <f t="shared" si="53"/>
        <v>-1.92058737135389+0.557982212078462i</v>
      </c>
      <c r="H103" s="1" t="str">
        <f t="shared" si="54"/>
        <v>-0.0762594458518769+0.022155417099462i</v>
      </c>
      <c r="I103" s="1" t="str">
        <f t="shared" si="55"/>
        <v>35.6794519678628-10.015271034221i</v>
      </c>
      <c r="J103" s="1" t="str">
        <f t="shared" si="56"/>
        <v>35.8636863290217-9.38113220371357i</v>
      </c>
      <c r="K103" s="1" t="str">
        <f t="shared" si="57"/>
        <v>36.0372313024843-8.78378648698793i</v>
      </c>
      <c r="L103" s="1" t="str">
        <f t="shared" si="58"/>
        <v>36.1934176522455-8.24618954494247i</v>
      </c>
      <c r="M103" s="1" t="str">
        <f t="shared" si="59"/>
        <v>36.3262432244741-7.78900092657216i</v>
      </c>
      <c r="N103" s="1" t="str">
        <f t="shared" si="60"/>
        <v>36.4306036069192-7.42979013408665i</v>
      </c>
      <c r="O103" s="1" t="str">
        <f t="shared" si="61"/>
        <v>36.502488288609-7.18236143679341i</v>
      </c>
      <c r="P103" s="1" t="str">
        <f t="shared" si="62"/>
        <v>36.5391347815398-7.05622338076982i</v>
      </c>
      <c r="Q103" s="1" t="str">
        <f t="shared" si="63"/>
        <v>-0.00214281345321281+0.0000194666552161809i</v>
      </c>
      <c r="R103" s="1" t="str">
        <f t="shared" si="64"/>
        <v>-0.00214144018495103+0.000057614925558264i</v>
      </c>
      <c r="S103" s="1" t="str">
        <f t="shared" si="65"/>
        <v>-0.00213890734159637+0.0000934508999085168i</v>
      </c>
      <c r="T103" s="1" t="str">
        <f t="shared" si="66"/>
        <v>-0.00213560703665091+0.000125569702352874i</v>
      </c>
      <c r="U103" s="1" t="str">
        <f t="shared" si="67"/>
        <v>-0.00213204627110604+0.00015275201137738i</v>
      </c>
      <c r="V103" s="1" t="str">
        <f t="shared" si="68"/>
        <v>-0.00212876708904827+0.000174005472209053i</v>
      </c>
      <c r="W103" s="1" t="str">
        <f t="shared" si="69"/>
        <v>-0.00212626411832482+0.000188584943501412i</v>
      </c>
      <c r="X103" s="1" t="str">
        <f t="shared" si="70"/>
        <v>-0.00212491197345555+0.000195997075275723i</v>
      </c>
      <c r="Y103" s="1" t="str">
        <f t="shared" si="71"/>
        <v>3.89456619302999E-22-1.98761334981037E-22i</v>
      </c>
      <c r="Z103" s="1">
        <f t="shared" si="72"/>
        <v>2.142901875013206E-3</v>
      </c>
      <c r="AA103" s="1">
        <f t="shared" si="73"/>
        <v>2.1422151024979227E-3</v>
      </c>
      <c r="AB103" s="1">
        <f t="shared" si="74"/>
        <v>2.1409478477133819E-3</v>
      </c>
      <c r="AC103" s="1">
        <f t="shared" si="75"/>
        <v>2.1392954833640608E-3</v>
      </c>
      <c r="AD103" s="1">
        <f t="shared" si="76"/>
        <v>2.1375112816350243E-3</v>
      </c>
      <c r="AE103" s="1">
        <f t="shared" si="77"/>
        <v>2.1358668553479029E-3</v>
      </c>
      <c r="AF103" s="1">
        <f t="shared" si="78"/>
        <v>2.1346108267764068E-3</v>
      </c>
      <c r="AG103" s="1">
        <f t="shared" si="79"/>
        <v>2.1339319924616614E-3</v>
      </c>
      <c r="AH103" s="1">
        <f t="shared" si="79"/>
        <v>4.3724424135986641E-22</v>
      </c>
      <c r="AI103" s="1">
        <f t="shared" si="80"/>
        <v>-53.379954303064274</v>
      </c>
      <c r="AJ103" s="1">
        <f t="shared" si="81"/>
        <v>-53.382738465250085</v>
      </c>
      <c r="AK103" s="1">
        <f t="shared" si="82"/>
        <v>-53.387878234925417</v>
      </c>
      <c r="AL103" s="1">
        <f t="shared" si="83"/>
        <v>-53.394584514911344</v>
      </c>
      <c r="AM103" s="1">
        <f t="shared" si="84"/>
        <v>-53.401831688356893</v>
      </c>
      <c r="AN103" s="1">
        <f t="shared" si="85"/>
        <v>-53.408516472850572</v>
      </c>
      <c r="AO103" s="1">
        <f t="shared" si="86"/>
        <v>-53.413625843127591</v>
      </c>
      <c r="AP103" s="1">
        <f t="shared" si="87"/>
        <v>-53.416388509564271</v>
      </c>
      <c r="AQ103" s="1">
        <f t="shared" si="88"/>
        <v>-427.18551803205048</v>
      </c>
      <c r="AR103" s="1">
        <f t="shared" si="89"/>
        <v>-1000</v>
      </c>
    </row>
    <row r="104" spans="1:44">
      <c r="A104" s="2">
        <f t="shared" si="90"/>
        <v>92</v>
      </c>
      <c r="B104" s="1">
        <f t="shared" si="91"/>
        <v>0.92</v>
      </c>
      <c r="C104" s="3">
        <f t="shared" si="49"/>
        <v>2.8902652413026098</v>
      </c>
      <c r="D104" s="1" t="str">
        <f t="shared" si="50"/>
        <v>1</v>
      </c>
      <c r="E104" s="1" t="str">
        <f t="shared" si="51"/>
        <v>-0.968583161128631+0.248689887164854i</v>
      </c>
      <c r="F104" s="1" t="str">
        <f t="shared" si="52"/>
        <v>0.876306680043864-0.481753674101715i</v>
      </c>
      <c r="G104" s="1" t="str">
        <f t="shared" si="53"/>
        <v>-1.93716632225726+0.497379774329708i</v>
      </c>
      <c r="H104" s="1" t="str">
        <f t="shared" si="54"/>
        <v>-0.0608596422133959+0.015626100227993i</v>
      </c>
      <c r="I104" s="1" t="str">
        <f t="shared" si="55"/>
        <v>36.1355031698892-8.96820188502661i</v>
      </c>
      <c r="J104" s="1" t="str">
        <f t="shared" si="56"/>
        <v>36.2818914020447-8.39805736379289i</v>
      </c>
      <c r="K104" s="1" t="str">
        <f t="shared" si="57"/>
        <v>36.419786101518-7.86099296828654i</v>
      </c>
      <c r="L104" s="1" t="str">
        <f t="shared" si="58"/>
        <v>36.5438880523405-7.3776477820377i</v>
      </c>
      <c r="M104" s="1" t="str">
        <f t="shared" si="59"/>
        <v>36.6494280861393-6.96659648949079i</v>
      </c>
      <c r="N104" s="1" t="str">
        <f t="shared" si="60"/>
        <v>36.732350358603-6.64363556129819i</v>
      </c>
      <c r="O104" s="1" t="str">
        <f t="shared" si="61"/>
        <v>36.7894682133042-6.42117620481176i</v>
      </c>
      <c r="P104" s="1" t="str">
        <f t="shared" si="62"/>
        <v>36.8185866431188-6.30776740834461i</v>
      </c>
      <c r="Q104" s="1" t="str">
        <f t="shared" si="63"/>
        <v>-0.0016875821363001+0.0000136022163515582i</v>
      </c>
      <c r="R104" s="1" t="str">
        <f t="shared" si="64"/>
        <v>-0.00168673064861587+0.0000402635978224389i</v>
      </c>
      <c r="S104" s="1" t="str">
        <f t="shared" si="65"/>
        <v>-0.00168515956310973+0.0000653236332941394i</v>
      </c>
      <c r="T104" s="1" t="str">
        <f t="shared" si="66"/>
        <v>-0.00168311124572372+0.000087803965315923i</v>
      </c>
      <c r="U104" s="1" t="str">
        <f t="shared" si="67"/>
        <v>-0.00168089976736817+0.000106848865424478i</v>
      </c>
      <c r="V104" s="1" t="str">
        <f t="shared" si="68"/>
        <v>-0.00167886178622517+0.000121755191782206i</v>
      </c>
      <c r="W104" s="1" t="str">
        <f t="shared" si="69"/>
        <v>-0.00167730531848251+0.00013198960095305i</v>
      </c>
      <c r="X104" s="1" t="str">
        <f t="shared" si="70"/>
        <v>-0.00167646416719463+0.000137195765874114i</v>
      </c>
      <c r="Y104" s="1" t="str">
        <f t="shared" si="71"/>
        <v>5.93228108276889E-23-2.64103085802787E-23i</v>
      </c>
      <c r="Z104" s="1">
        <f t="shared" si="72"/>
        <v>1.6876369535681792E-3</v>
      </c>
      <c r="AA104" s="1">
        <f t="shared" si="73"/>
        <v>1.6872111421780383E-3</v>
      </c>
      <c r="AB104" s="1">
        <f t="shared" si="74"/>
        <v>1.6864251925913949E-3</v>
      </c>
      <c r="AC104" s="1">
        <f t="shared" si="75"/>
        <v>1.6853999530695532E-3</v>
      </c>
      <c r="AD104" s="1">
        <f t="shared" si="76"/>
        <v>1.6842923463522791E-3</v>
      </c>
      <c r="AE104" s="1">
        <f t="shared" si="77"/>
        <v>1.6832709894645873E-3</v>
      </c>
      <c r="AF104" s="1">
        <f t="shared" si="78"/>
        <v>1.6824905307815134E-3</v>
      </c>
      <c r="AG104" s="1">
        <f t="shared" si="79"/>
        <v>1.6820686020675164E-3</v>
      </c>
      <c r="AH104" s="1">
        <f t="shared" si="79"/>
        <v>6.4936124644170956E-23</v>
      </c>
      <c r="AI104" s="1">
        <f t="shared" si="80"/>
        <v>-55.454419471977118</v>
      </c>
      <c r="AJ104" s="1">
        <f t="shared" si="81"/>
        <v>-55.456611304412888</v>
      </c>
      <c r="AK104" s="1">
        <f t="shared" si="82"/>
        <v>-55.460658374586878</v>
      </c>
      <c r="AL104" s="1">
        <f t="shared" si="83"/>
        <v>-55.465940450156658</v>
      </c>
      <c r="AM104" s="1">
        <f t="shared" si="84"/>
        <v>-55.471650496772334</v>
      </c>
      <c r="AN104" s="1">
        <f t="shared" si="85"/>
        <v>-55.476919228252591</v>
      </c>
      <c r="AO104" s="1">
        <f t="shared" si="86"/>
        <v>-55.480947426964214</v>
      </c>
      <c r="AP104" s="1">
        <f t="shared" si="87"/>
        <v>-55.483125915211517</v>
      </c>
      <c r="AQ104" s="1">
        <f t="shared" si="88"/>
        <v>-443.75027266833422</v>
      </c>
      <c r="AR104" s="1">
        <f t="shared" si="89"/>
        <v>-1000</v>
      </c>
    </row>
    <row r="105" spans="1:44">
      <c r="A105" s="2">
        <f t="shared" si="90"/>
        <v>93</v>
      </c>
      <c r="B105" s="1">
        <f t="shared" si="91"/>
        <v>0.93</v>
      </c>
      <c r="C105" s="3">
        <f t="shared" si="49"/>
        <v>2.921681167838508</v>
      </c>
      <c r="D105" s="1" t="str">
        <f t="shared" si="50"/>
        <v>1</v>
      </c>
      <c r="E105" s="1" t="str">
        <f t="shared" si="51"/>
        <v>-0.975916761938748+0.21814324139654i</v>
      </c>
      <c r="F105" s="1" t="str">
        <f t="shared" si="52"/>
        <v>0.904827052466022-0.425779291565068i</v>
      </c>
      <c r="G105" s="1" t="str">
        <f t="shared" si="53"/>
        <v>-1.9518335238775+0.43628648279308i</v>
      </c>
      <c r="H105" s="1" t="str">
        <f t="shared" si="54"/>
        <v>-0.047006471411478+0.010507191228012i</v>
      </c>
      <c r="I105" s="1" t="str">
        <f t="shared" si="55"/>
        <v>36.5412276751319-7.89821097623208i</v>
      </c>
      <c r="J105" s="1" t="str">
        <f t="shared" si="56"/>
        <v>36.6538626949008-7.39431086422309i</v>
      </c>
      <c r="K105" s="1" t="str">
        <f t="shared" si="57"/>
        <v>36.7599625635342-6.91964733774371i</v>
      </c>
      <c r="L105" s="1" t="str">
        <f t="shared" si="58"/>
        <v>36.8554499225823-6.4924614499222i</v>
      </c>
      <c r="M105" s="1" t="str">
        <f t="shared" si="59"/>
        <v>36.9366552463865-6.12916971485891i</v>
      </c>
      <c r="N105" s="1" t="str">
        <f t="shared" si="60"/>
        <v>37.0004578598938-5.84373323019598i</v>
      </c>
      <c r="O105" s="1" t="str">
        <f t="shared" si="61"/>
        <v>37.0444058644477-5.64712115996439i</v>
      </c>
      <c r="P105" s="1" t="str">
        <f t="shared" si="62"/>
        <v>37.0668103628798-5.5468891957618i</v>
      </c>
      <c r="Q105" s="1" t="str">
        <f t="shared" si="63"/>
        <v>-0.00128835626420844+9.07144236341921E-06i</v>
      </c>
      <c r="R105" s="1" t="str">
        <f t="shared" si="64"/>
        <v>-0.00128786012991982+0.0000268553709042797i</v>
      </c>
      <c r="S105" s="1" t="str">
        <f t="shared" si="65"/>
        <v>-0.0012869443979114+0.0000435797465356875i</v>
      </c>
      <c r="T105" s="1" t="str">
        <f t="shared" si="66"/>
        <v>-0.00128574989685463+0.000058594036783653i</v>
      </c>
      <c r="U105" s="1" t="str">
        <f t="shared" si="67"/>
        <v>-0.00128445947468623+0.0000713253839100465i</v>
      </c>
      <c r="V105" s="1" t="str">
        <f t="shared" si="68"/>
        <v>-0.00128326957989773+0.0000812991599199811i</v>
      </c>
      <c r="W105" s="1" t="str">
        <f t="shared" si="69"/>
        <v>-0.00128236036216454+0.0000881522274667397i</v>
      </c>
      <c r="X105" s="1" t="str">
        <f t="shared" si="70"/>
        <v>-0.00128186883418405+0.0000916401170761225i</v>
      </c>
      <c r="Y105" s="1" t="str">
        <f t="shared" si="71"/>
        <v>7.01811751558035E-24-2.69001996449168E-24i</v>
      </c>
      <c r="Z105" s="1">
        <f t="shared" si="72"/>
        <v>1.2883882002687234E-3</v>
      </c>
      <c r="AA105" s="1">
        <f t="shared" si="73"/>
        <v>1.2881401030879762E-3</v>
      </c>
      <c r="AB105" s="1">
        <f t="shared" si="74"/>
        <v>1.2876820561084365E-3</v>
      </c>
      <c r="AC105" s="1">
        <f t="shared" si="75"/>
        <v>1.2870843245134703E-3</v>
      </c>
      <c r="AD105" s="1">
        <f t="shared" si="76"/>
        <v>1.2864382816525405E-3</v>
      </c>
      <c r="AE105" s="1">
        <f t="shared" si="77"/>
        <v>1.285842279634089E-3</v>
      </c>
      <c r="AF105" s="1">
        <f t="shared" si="78"/>
        <v>1.2853866786528161E-3</v>
      </c>
      <c r="AG105" s="1">
        <f t="shared" si="79"/>
        <v>1.2851403110594971E-3</v>
      </c>
      <c r="AH105" s="1">
        <f t="shared" si="79"/>
        <v>7.5159950021177856E-24</v>
      </c>
      <c r="AI105" s="1">
        <f t="shared" si="80"/>
        <v>-57.799065226591289</v>
      </c>
      <c r="AJ105" s="1">
        <f t="shared" si="81"/>
        <v>-57.800737977273158</v>
      </c>
      <c r="AK105" s="1">
        <f t="shared" si="82"/>
        <v>-57.803827123424853</v>
      </c>
      <c r="AL105" s="1">
        <f t="shared" si="83"/>
        <v>-57.807859979220552</v>
      </c>
      <c r="AM105" s="1">
        <f t="shared" si="84"/>
        <v>-57.812220894563531</v>
      </c>
      <c r="AN105" s="1">
        <f t="shared" si="85"/>
        <v>-57.816245967043479</v>
      </c>
      <c r="AO105" s="1">
        <f t="shared" si="86"/>
        <v>-57.819324105900776</v>
      </c>
      <c r="AP105" s="1">
        <f t="shared" si="87"/>
        <v>-57.820989073233221</v>
      </c>
      <c r="AQ105" s="1">
        <f t="shared" si="88"/>
        <v>-462.48027034725084</v>
      </c>
      <c r="AR105" s="1">
        <f t="shared" si="89"/>
        <v>-1000</v>
      </c>
    </row>
    <row r="106" spans="1:44">
      <c r="A106" s="2">
        <f t="shared" si="90"/>
        <v>94</v>
      </c>
      <c r="B106" s="1">
        <f t="shared" si="91"/>
        <v>0.94</v>
      </c>
      <c r="C106" s="3">
        <f t="shared" si="49"/>
        <v>2.9530970943744053</v>
      </c>
      <c r="D106" s="1" t="str">
        <f t="shared" si="50"/>
        <v>1</v>
      </c>
      <c r="E106" s="1" t="str">
        <f t="shared" si="51"/>
        <v>-0.982287250728689+0.18738131458572i</v>
      </c>
      <c r="F106" s="1" t="str">
        <f t="shared" si="52"/>
        <v>0.929776485888251-0.368124552684679i</v>
      </c>
      <c r="G106" s="1" t="str">
        <f t="shared" si="53"/>
        <v>-1.96457450145738+0.37476262917144i</v>
      </c>
      <c r="H106" s="1" t="str">
        <f t="shared" si="54"/>
        <v>-0.0347980155691291+0.00663807648676101i</v>
      </c>
      <c r="I106" s="1" t="str">
        <f t="shared" si="55"/>
        <v>36.8953920496365-6.8079891787087i</v>
      </c>
      <c r="J106" s="1" t="str">
        <f t="shared" si="56"/>
        <v>36.9784999821442-6.37232213945646i</v>
      </c>
      <c r="K106" s="1" t="str">
        <f t="shared" si="57"/>
        <v>37.0567859427589-5.96193276208993i</v>
      </c>
      <c r="L106" s="1" t="str">
        <f t="shared" si="58"/>
        <v>37.1272414459177-5.59259208023229i</v>
      </c>
      <c r="M106" s="1" t="str">
        <f t="shared" si="59"/>
        <v>37.1871589261457-5.2784936491587i</v>
      </c>
      <c r="N106" s="1" t="str">
        <f t="shared" si="60"/>
        <v>37.2342357882803-5.03170809542688i</v>
      </c>
      <c r="O106" s="1" t="str">
        <f t="shared" si="61"/>
        <v>37.2666628949103-4.86171924946781i</v>
      </c>
      <c r="P106" s="1" t="str">
        <f t="shared" si="62"/>
        <v>37.2831940905134-4.77505968730086i</v>
      </c>
      <c r="Q106" s="1" t="str">
        <f t="shared" si="63"/>
        <v>-0.00094420343172364+5.69040547948102E-06i</v>
      </c>
      <c r="R106" s="1" t="str">
        <f t="shared" si="64"/>
        <v>-0.000943937019679683+0.0000168477823141676i</v>
      </c>
      <c r="S106" s="1" t="str">
        <f t="shared" si="65"/>
        <v>-0.000943445149744602+0.0000273450574161797i</v>
      </c>
      <c r="T106" s="1" t="str">
        <f t="shared" si="66"/>
        <v>-0.000942803262597795+0.000036775218787216i</v>
      </c>
      <c r="U106" s="1" t="str">
        <f t="shared" si="67"/>
        <v>-0.000942109472578504+0.0000447777584259704i</v>
      </c>
      <c r="V106" s="1" t="str">
        <f t="shared" si="68"/>
        <v>-0.000941469401024847+0.0000510518677175564i</v>
      </c>
      <c r="W106" s="1" t="str">
        <f t="shared" si="69"/>
        <v>-0.000940980098732193+0.000055365714746366i</v>
      </c>
      <c r="X106" s="1" t="str">
        <f t="shared" si="70"/>
        <v>-0.00094071550228983+0.0000575622305682209i</v>
      </c>
      <c r="Y106" s="1" t="str">
        <f t="shared" si="71"/>
        <v>5.96605138162483E-25-1.93338963442276E-25i</v>
      </c>
      <c r="Z106" s="1">
        <f t="shared" si="72"/>
        <v>9.4422057867492987E-4</v>
      </c>
      <c r="AA106" s="1">
        <f t="shared" si="73"/>
        <v>9.440873608362035E-4</v>
      </c>
      <c r="AB106" s="1">
        <f t="shared" si="74"/>
        <v>9.4384135464690706E-4</v>
      </c>
      <c r="AC106" s="1">
        <f t="shared" si="75"/>
        <v>9.4352022166029634E-4</v>
      </c>
      <c r="AD106" s="1">
        <f t="shared" si="76"/>
        <v>9.4317299896243929E-4</v>
      </c>
      <c r="AE106" s="1">
        <f t="shared" si="77"/>
        <v>9.4285254746621699E-4</v>
      </c>
      <c r="AF106" s="1">
        <f t="shared" si="78"/>
        <v>9.4260750505150532E-4</v>
      </c>
      <c r="AG106" s="1">
        <f t="shared" si="79"/>
        <v>9.4247496870548042E-4</v>
      </c>
      <c r="AH106" s="1">
        <f t="shared" si="79"/>
        <v>6.2715041709848943E-25</v>
      </c>
      <c r="AI106" s="1">
        <f t="shared" si="80"/>
        <v>-60.498530772702857</v>
      </c>
      <c r="AJ106" s="1">
        <f t="shared" si="81"/>
        <v>-60.499756330698688</v>
      </c>
      <c r="AK106" s="1">
        <f t="shared" si="82"/>
        <v>-60.502019957079362</v>
      </c>
      <c r="AL106" s="1">
        <f t="shared" si="83"/>
        <v>-60.504975750757453</v>
      </c>
      <c r="AM106" s="1">
        <f t="shared" si="84"/>
        <v>-60.508172813252301</v>
      </c>
      <c r="AN106" s="1">
        <f t="shared" si="85"/>
        <v>-60.511124423703805</v>
      </c>
      <c r="AO106" s="1">
        <f t="shared" si="86"/>
        <v>-60.513382134101832</v>
      </c>
      <c r="AP106" s="1">
        <f t="shared" si="87"/>
        <v>-60.51460350886132</v>
      </c>
      <c r="AQ106" s="1">
        <f t="shared" si="88"/>
        <v>-484.05256569115761</v>
      </c>
      <c r="AR106" s="1">
        <f t="shared" si="89"/>
        <v>-1000</v>
      </c>
    </row>
    <row r="107" spans="1:44">
      <c r="A107" s="2">
        <f t="shared" si="90"/>
        <v>95</v>
      </c>
      <c r="B107" s="1">
        <f t="shared" si="91"/>
        <v>0.95</v>
      </c>
      <c r="C107" s="3">
        <f t="shared" si="49"/>
        <v>2.9845130209103035</v>
      </c>
      <c r="D107" s="1" t="str">
        <f t="shared" si="50"/>
        <v>1</v>
      </c>
      <c r="E107" s="1" t="str">
        <f t="shared" si="51"/>
        <v>-0.987688340595137+0.156434465040235i</v>
      </c>
      <c r="F107" s="1" t="str">
        <f t="shared" si="52"/>
        <v>0.951056516295154-0.309016994374945i</v>
      </c>
      <c r="G107" s="1" t="str">
        <f t="shared" si="53"/>
        <v>-1.97537668119027+0.31286893008047i</v>
      </c>
      <c r="H107" s="1" t="str">
        <f t="shared" si="54"/>
        <v>-0.024320164895116+0.003851935705525i</v>
      </c>
      <c r="I107" s="1" t="str">
        <f t="shared" si="55"/>
        <v>37.1969180442878-5.70029640919868i</v>
      </c>
      <c r="J107" s="1" t="str">
        <f t="shared" si="56"/>
        <v>37.2548415445837-5.33458182146979i</v>
      </c>
      <c r="K107" s="1" t="str">
        <f t="shared" si="57"/>
        <v>37.3094042887889-4.9900862125995i</v>
      </c>
      <c r="L107" s="1" t="str">
        <f t="shared" si="58"/>
        <v>37.3585094612426-4.68004835564134i</v>
      </c>
      <c r="M107" s="1" t="str">
        <f t="shared" si="59"/>
        <v>37.400269977706-4.41638283156697i</v>
      </c>
      <c r="N107" s="1" t="str">
        <f t="shared" si="60"/>
        <v>37.4330810049509-4.20922215860125i</v>
      </c>
      <c r="O107" s="1" t="str">
        <f t="shared" si="61"/>
        <v>37.455681633601-4.0665274052292i</v>
      </c>
      <c r="P107" s="1" t="str">
        <f t="shared" si="62"/>
        <v>37.4672033341718-3.99378225079877i</v>
      </c>
      <c r="Q107" s="1" t="str">
        <f t="shared" si="63"/>
        <v>-0.000654325032666126+3.28223621172349E-06i</v>
      </c>
      <c r="R107" s="1" t="str">
        <f t="shared" si="64"/>
        <v>-0.000654197117622501+9.71867384712341E-06i</v>
      </c>
      <c r="S107" s="1" t="str">
        <f t="shared" si="65"/>
        <v>-0.000653960892976126+0.0000157765711119233i</v>
      </c>
      <c r="T107" s="1" t="str">
        <f t="shared" si="66"/>
        <v>-0.000653652507542305+0.0000212216807863625i</v>
      </c>
      <c r="U107" s="1" t="str">
        <f t="shared" si="67"/>
        <v>-0.000653319041167337+0.0000258455008253678i</v>
      </c>
      <c r="V107" s="1" t="str">
        <f t="shared" si="68"/>
        <v>-0.000653011260644408+0.0000294730278081706i</v>
      </c>
      <c r="W107" s="1" t="str">
        <f t="shared" si="69"/>
        <v>-0.000652775891472178+0.0000319685719537485i</v>
      </c>
      <c r="X107" s="1" t="str">
        <f t="shared" si="70"/>
        <v>-0.000652648581340797+0.0000332397209967702i</v>
      </c>
      <c r="Y107" s="1" t="str">
        <f t="shared" si="71"/>
        <v>3.23005685589511E-26-8.62411598550129E-27i</v>
      </c>
      <c r="Z107" s="1">
        <f t="shared" si="72"/>
        <v>6.5433326481852995E-4</v>
      </c>
      <c r="AA107" s="1">
        <f t="shared" si="73"/>
        <v>6.5426930336592685E-4</v>
      </c>
      <c r="AB107" s="1">
        <f t="shared" si="74"/>
        <v>6.5415116734450745E-4</v>
      </c>
      <c r="AC107" s="1">
        <f t="shared" si="75"/>
        <v>6.5399691157660782E-4</v>
      </c>
      <c r="AD107" s="1">
        <f t="shared" si="76"/>
        <v>6.5383006925708357E-4</v>
      </c>
      <c r="AE107" s="1">
        <f t="shared" si="77"/>
        <v>6.5367604047921173E-4</v>
      </c>
      <c r="AF107" s="1">
        <f t="shared" si="78"/>
        <v>6.53558225470431E-4</v>
      </c>
      <c r="AG107" s="1">
        <f t="shared" si="79"/>
        <v>6.5349449100822433E-4</v>
      </c>
      <c r="AH107" s="1">
        <f t="shared" si="79"/>
        <v>3.34320520722686E-26</v>
      </c>
      <c r="AI107" s="1">
        <f t="shared" si="80"/>
        <v>-63.684020011886837</v>
      </c>
      <c r="AJ107" s="1">
        <f t="shared" si="81"/>
        <v>-63.684869104090005</v>
      </c>
      <c r="AK107" s="1">
        <f t="shared" si="82"/>
        <v>-63.68643758527795</v>
      </c>
      <c r="AL107" s="1">
        <f t="shared" si="83"/>
        <v>-63.688486051508661</v>
      </c>
      <c r="AM107" s="1">
        <f t="shared" si="84"/>
        <v>-63.690702207014624</v>
      </c>
      <c r="AN107" s="1">
        <f t="shared" si="85"/>
        <v>-63.69274866318321</v>
      </c>
      <c r="AO107" s="1">
        <f t="shared" si="86"/>
        <v>-63.694314301712438</v>
      </c>
      <c r="AP107" s="1">
        <f t="shared" si="87"/>
        <v>-63.695161383851243</v>
      </c>
      <c r="AQ107" s="1">
        <f t="shared" si="88"/>
        <v>-509.51673930852502</v>
      </c>
      <c r="AR107" s="1">
        <f t="shared" si="89"/>
        <v>-1000</v>
      </c>
    </row>
    <row r="108" spans="1:44">
      <c r="A108" s="2">
        <f t="shared" si="90"/>
        <v>96</v>
      </c>
      <c r="B108" s="1">
        <f t="shared" si="91"/>
        <v>0.96</v>
      </c>
      <c r="C108" s="3">
        <f t="shared" si="49"/>
        <v>3.0159289474462012</v>
      </c>
      <c r="D108" s="1" t="str">
        <f t="shared" si="50"/>
        <v>1</v>
      </c>
      <c r="E108" s="1" t="str">
        <f t="shared" si="51"/>
        <v>-0.992114701314478+0.125333233564306i</v>
      </c>
      <c r="F108" s="1" t="str">
        <f t="shared" si="52"/>
        <v>0.96858316112863-0.248689887164858i</v>
      </c>
      <c r="G108" s="1" t="str">
        <f t="shared" si="53"/>
        <v>-1.98422940262896+0.250666467128612i</v>
      </c>
      <c r="H108" s="1" t="str">
        <f t="shared" si="54"/>
        <v>-0.01564624150033+0.00197657996375403i</v>
      </c>
      <c r="I108" s="1" t="str">
        <f t="shared" si="55"/>
        <v>37.444886534882-4.57795226063386i</v>
      </c>
      <c r="J108" s="1" t="str">
        <f t="shared" si="56"/>
        <v>37.4820676494638-4.28363343282698i</v>
      </c>
      <c r="K108" s="1" t="str">
        <f t="shared" si="57"/>
        <v>37.5170914935655-4.00639115923606i</v>
      </c>
      <c r="L108" s="1" t="str">
        <f t="shared" si="58"/>
        <v>37.5486121204999-3.75687970495596i</v>
      </c>
      <c r="M108" s="1" t="str">
        <f t="shared" si="59"/>
        <v>37.5754182102508-3.54468765524701i</v>
      </c>
      <c r="N108" s="1" t="str">
        <f t="shared" si="60"/>
        <v>37.5964796198222-3.37796943158087i</v>
      </c>
      <c r="O108" s="1" t="str">
        <f t="shared" si="61"/>
        <v>37.6109869710555-3.26313192179636i</v>
      </c>
      <c r="P108" s="1" t="str">
        <f t="shared" si="62"/>
        <v>37.6183827545788-3.20458826699289i</v>
      </c>
      <c r="Q108" s="1" t="str">
        <f t="shared" si="63"/>
        <v>-0.000418052117654904+1.67599190384853E-06i</v>
      </c>
      <c r="R108" s="1" t="str">
        <f t="shared" si="64"/>
        <v>-0.000417999911282442+4.96294843191534E-06i</v>
      </c>
      <c r="S108" s="1" t="str">
        <f t="shared" si="65"/>
        <v>-0.000417903480782171+8.05753167156383E-06i</v>
      </c>
      <c r="T108" s="1" t="str">
        <f t="shared" si="66"/>
        <v>-0.00041777755528384+0.0000108403459444998i</v>
      </c>
      <c r="U108" s="1" t="str">
        <f t="shared" si="67"/>
        <v>-0.000417641340004819+0.0000132046929921533i</v>
      </c>
      <c r="V108" s="1" t="str">
        <f t="shared" si="68"/>
        <v>-0.000417515572413224+0.0000150605888811631i</v>
      </c>
      <c r="W108" s="1" t="str">
        <f t="shared" si="69"/>
        <v>-0.000417419365226906+0.0000163379256380332i</v>
      </c>
      <c r="X108" s="1" t="str">
        <f t="shared" si="70"/>
        <v>-0.000417367316761324+0.0000169887568427327i</v>
      </c>
      <c r="Y108" s="1" t="str">
        <f t="shared" si="71"/>
        <v>9.09770420651369E-28-1.92548521016692E-28i</v>
      </c>
      <c r="Z108" s="1">
        <f t="shared" si="72"/>
        <v>4.1805547720919948E-4</v>
      </c>
      <c r="AA108" s="1">
        <f t="shared" si="73"/>
        <v>4.1802937299819878E-4</v>
      </c>
      <c r="AB108" s="1">
        <f t="shared" si="74"/>
        <v>4.1798115156845602E-4</v>
      </c>
      <c r="AC108" s="1">
        <f t="shared" si="75"/>
        <v>4.179181723724615E-4</v>
      </c>
      <c r="AD108" s="1">
        <f t="shared" si="76"/>
        <v>4.1785003625468051E-4</v>
      </c>
      <c r="AE108" s="1">
        <f t="shared" si="77"/>
        <v>4.1778711629846785E-4</v>
      </c>
      <c r="AF108" s="1">
        <f t="shared" si="78"/>
        <v>4.1773897864645935E-4</v>
      </c>
      <c r="AG108" s="1">
        <f t="shared" si="79"/>
        <v>4.1771293367527998E-4</v>
      </c>
      <c r="AH108" s="1">
        <f t="shared" si="79"/>
        <v>9.2992319641886799E-28</v>
      </c>
      <c r="AI108" s="1">
        <f t="shared" si="80"/>
        <v>-67.575321644541404</v>
      </c>
      <c r="AJ108" s="1">
        <f t="shared" si="81"/>
        <v>-67.575864025606819</v>
      </c>
      <c r="AK108" s="1">
        <f t="shared" si="82"/>
        <v>-67.576866036957369</v>
      </c>
      <c r="AL108" s="1">
        <f t="shared" si="83"/>
        <v>-67.578174879616455</v>
      </c>
      <c r="AM108" s="1">
        <f t="shared" si="84"/>
        <v>-67.579591116306517</v>
      </c>
      <c r="AN108" s="1">
        <f t="shared" si="85"/>
        <v>-67.580899138083808</v>
      </c>
      <c r="AO108" s="1">
        <f t="shared" si="86"/>
        <v>-67.581899988531859</v>
      </c>
      <c r="AP108" s="1">
        <f t="shared" si="87"/>
        <v>-67.58244154871511</v>
      </c>
      <c r="AQ108" s="1">
        <f t="shared" si="88"/>
        <v>-540.63105837835928</v>
      </c>
      <c r="AR108" s="1">
        <f t="shared" si="89"/>
        <v>-1000</v>
      </c>
    </row>
    <row r="109" spans="1:44">
      <c r="A109" s="2">
        <f t="shared" si="90"/>
        <v>97</v>
      </c>
      <c r="B109" s="1">
        <f t="shared" si="91"/>
        <v>0.97</v>
      </c>
      <c r="C109" s="3">
        <f t="shared" si="49"/>
        <v>3.0473448739820994</v>
      </c>
      <c r="D109" s="1" t="str">
        <f t="shared" si="50"/>
        <v>1</v>
      </c>
      <c r="E109" s="1" t="str">
        <f t="shared" si="51"/>
        <v>-0.99556196460308+0.0941083133185139i</v>
      </c>
      <c r="F109" s="1" t="str">
        <f t="shared" si="52"/>
        <v>0.982287250728689-0.187381314585724i</v>
      </c>
      <c r="G109" s="1" t="str">
        <f t="shared" si="53"/>
        <v>-1.99112392920616+0.188216626637028i</v>
      </c>
      <c r="H109" s="1" t="str">
        <f t="shared" si="54"/>
        <v>-0.00883667847747094+0.000835312051304021i</v>
      </c>
      <c r="I109" s="1" t="str">
        <f t="shared" si="55"/>
        <v>37.6385408821835-3.44382640609251i</v>
      </c>
      <c r="J109" s="1" t="str">
        <f t="shared" si="56"/>
        <v>37.6595035182689-3.22206488015952i</v>
      </c>
      <c r="K109" s="1" t="str">
        <f t="shared" si="57"/>
        <v>37.6792498896855-3.0131700904419i</v>
      </c>
      <c r="L109" s="1" t="str">
        <f t="shared" si="58"/>
        <v>37.6970211544538-2.82516974655897i</v>
      </c>
      <c r="M109" s="1" t="str">
        <f t="shared" si="59"/>
        <v>37.7121343728347-2.66528859629433i</v>
      </c>
      <c r="N109" s="1" t="str">
        <f t="shared" si="60"/>
        <v>37.7240087523216-2.53967078259027i</v>
      </c>
      <c r="O109" s="1" t="str">
        <f t="shared" si="61"/>
        <v>37.73218796717-2.45314372758016i</v>
      </c>
      <c r="P109" s="1" t="str">
        <f t="shared" si="62"/>
        <v>37.7363576947403-2.4090326174631i</v>
      </c>
      <c r="Q109" s="1" t="str">
        <f t="shared" si="63"/>
        <v>-0.000234841951303625+7.05583625822099E-07i</v>
      </c>
      <c r="R109" s="1" t="str">
        <f t="shared" si="64"/>
        <v>-0.000234825478851505+0.0000020894891216973i</v>
      </c>
      <c r="S109" s="1" t="str">
        <f t="shared" si="65"/>
        <v>-0.00023479504780779+3.39270649601508E-06i</v>
      </c>
      <c r="T109" s="1" t="str">
        <f t="shared" si="66"/>
        <v>-0.000234755299615665+4.56504189761757E-06i</v>
      </c>
      <c r="U109" s="1" t="str">
        <f t="shared" si="67"/>
        <v>-0.000234712291646522+5.56150057418963E-06i</v>
      </c>
      <c r="V109" s="1" t="str">
        <f t="shared" si="68"/>
        <v>-0.000234672571466487+6.34399646247908E-06i</v>
      </c>
      <c r="W109" s="1" t="str">
        <f t="shared" si="69"/>
        <v>-0.000234642180037853+6.88274582286051E-06i</v>
      </c>
      <c r="X109" s="1" t="str">
        <f t="shared" si="70"/>
        <v>-0.000234625735597829+7.15731506303329E-06i</v>
      </c>
      <c r="Y109" s="1" t="str">
        <f t="shared" si="71"/>
        <v>9.12204454816573E-30-1.43780099258298E-30i</v>
      </c>
      <c r="Z109" s="1">
        <f t="shared" si="72"/>
        <v>2.3484301126571174E-4</v>
      </c>
      <c r="AA109" s="1">
        <f t="shared" si="73"/>
        <v>2.3483477485804419E-4</v>
      </c>
      <c r="AB109" s="1">
        <f t="shared" si="74"/>
        <v>2.3481955824085541E-4</v>
      </c>
      <c r="AC109" s="1">
        <f t="shared" si="75"/>
        <v>2.3479968122884588E-4</v>
      </c>
      <c r="AD109" s="1">
        <f t="shared" si="76"/>
        <v>2.3477817219366606E-4</v>
      </c>
      <c r="AE109" s="1">
        <f t="shared" si="77"/>
        <v>2.3475830568865804E-4</v>
      </c>
      <c r="AF109" s="1">
        <f t="shared" si="78"/>
        <v>2.3474310393061247E-4</v>
      </c>
      <c r="AG109" s="1">
        <f t="shared" si="79"/>
        <v>2.3473487802994658E-4</v>
      </c>
      <c r="AH109" s="1">
        <f t="shared" si="79"/>
        <v>9.2346612516644445E-30</v>
      </c>
      <c r="AI109" s="1">
        <f t="shared" si="80"/>
        <v>-72.584447190679029</v>
      </c>
      <c r="AJ109" s="1">
        <f t="shared" si="81"/>
        <v>-72.584751827304956</v>
      </c>
      <c r="AK109" s="1">
        <f t="shared" si="82"/>
        <v>-72.585314666177283</v>
      </c>
      <c r="AL109" s="1">
        <f t="shared" si="83"/>
        <v>-72.586049940707142</v>
      </c>
      <c r="AM109" s="1">
        <f t="shared" si="84"/>
        <v>-72.586845655856649</v>
      </c>
      <c r="AN109" s="1">
        <f t="shared" si="85"/>
        <v>-72.587580671252582</v>
      </c>
      <c r="AO109" s="1">
        <f t="shared" si="86"/>
        <v>-72.588143143654278</v>
      </c>
      <c r="AP109" s="1">
        <f t="shared" si="87"/>
        <v>-72.58844752114635</v>
      </c>
      <c r="AQ109" s="1">
        <f t="shared" si="88"/>
        <v>-580.69158061677831</v>
      </c>
      <c r="AR109" s="1">
        <f t="shared" si="89"/>
        <v>-1000</v>
      </c>
    </row>
    <row r="110" spans="1:44">
      <c r="A110" s="2">
        <f t="shared" si="90"/>
        <v>98</v>
      </c>
      <c r="B110" s="1">
        <f t="shared" si="91"/>
        <v>0.98</v>
      </c>
      <c r="C110" s="3">
        <f t="shared" si="49"/>
        <v>3.0787608005179972</v>
      </c>
      <c r="D110" s="1" t="str">
        <f t="shared" si="50"/>
        <v>1</v>
      </c>
      <c r="E110" s="1" t="str">
        <f t="shared" si="51"/>
        <v>-0.998026728428272+0.0627905195293109i</v>
      </c>
      <c r="F110" s="1" t="str">
        <f t="shared" si="52"/>
        <v>0.992114701314477-0.125333233564309i</v>
      </c>
      <c r="G110" s="1" t="str">
        <f t="shared" si="53"/>
        <v>-1.99605345685654+0.125581039058622i</v>
      </c>
      <c r="H110" s="1" t="str">
        <f t="shared" si="54"/>
        <v>-0.00393875554206302+0.000247805494312997i</v>
      </c>
      <c r="I110" s="1" t="str">
        <f t="shared" si="55"/>
        <v>37.777289698967-2.30082881275262i</v>
      </c>
      <c r="J110" s="1" t="str">
        <f t="shared" si="56"/>
        <v>37.7866217706989-2.15249978012316i</v>
      </c>
      <c r="K110" s="1" t="str">
        <f t="shared" si="57"/>
        <v>37.7954123900539-2.0127768865789i</v>
      </c>
      <c r="L110" s="1" t="str">
        <f t="shared" si="58"/>
        <v>37.8033237384601-1.88702960456124i</v>
      </c>
      <c r="M110" s="1" t="str">
        <f t="shared" si="59"/>
        <v>37.8100517872349-1.78009033159824i</v>
      </c>
      <c r="N110" s="1" t="str">
        <f t="shared" si="60"/>
        <v>37.8153379812371-1.69606868397763i</v>
      </c>
      <c r="O110" s="1" t="str">
        <f t="shared" si="61"/>
        <v>37.8189791749955-1.63819356649758i</v>
      </c>
      <c r="P110" s="1" t="str">
        <f t="shared" si="62"/>
        <v>37.8208354394763-1.60868908746612i</v>
      </c>
      <c r="Q110" s="1" t="str">
        <f t="shared" si="63"/>
        <v>-0.000104275237116956+2.08750398997254E-07i</v>
      </c>
      <c r="R110" s="1" t="str">
        <f t="shared" si="64"/>
        <v>-0.000104271989763898+6.18209783741947E-07i</v>
      </c>
      <c r="S110" s="1" t="str">
        <f t="shared" si="65"/>
        <v>-0.000104265989969957+1.00386044881956E-06i</v>
      </c>
      <c r="T110" s="1" t="str">
        <f t="shared" si="66"/>
        <v>-0.000104258151901719+1.35086733407135E-06i</v>
      </c>
      <c r="U110" s="1" t="str">
        <f t="shared" si="67"/>
        <v>-0.00010424966936576+1.64590268621912E-06i</v>
      </c>
      <c r="V110" s="1" t="str">
        <f t="shared" si="68"/>
        <v>-0.000104241833751001+1.87765568994128E-06i</v>
      </c>
      <c r="W110" s="1" t="str">
        <f t="shared" si="69"/>
        <v>-0.000104235837426803+2.03725795150129E-06i</v>
      </c>
      <c r="X110" s="1" t="str">
        <f t="shared" si="70"/>
        <v>-0.000104232592527223+2.11861158604964E-06i</v>
      </c>
      <c r="Y110" s="1" t="str">
        <f t="shared" si="71"/>
        <v>1.38912139221785E-32-1.4524031806075E-33i</v>
      </c>
      <c r="Z110" s="1">
        <f t="shared" si="72"/>
        <v>1.0427544606726205E-4</v>
      </c>
      <c r="AA110" s="1">
        <f t="shared" si="73"/>
        <v>1.0427382237483749E-4</v>
      </c>
      <c r="AB110" s="1">
        <f t="shared" si="74"/>
        <v>1.0427082238198697E-4</v>
      </c>
      <c r="AC110" s="1">
        <f t="shared" si="75"/>
        <v>1.0426690309257381E-4</v>
      </c>
      <c r="AD110" s="1">
        <f t="shared" si="76"/>
        <v>1.0426266138231263E-4</v>
      </c>
      <c r="AE110" s="1">
        <f t="shared" si="77"/>
        <v>1.0425874301305045E-4</v>
      </c>
      <c r="AF110" s="1">
        <f t="shared" si="78"/>
        <v>1.0425574432148984E-4</v>
      </c>
      <c r="AG110" s="1">
        <f t="shared" si="79"/>
        <v>1.0425412154921572E-4</v>
      </c>
      <c r="AH110" s="1">
        <f t="shared" si="79"/>
        <v>1.3966935928497865E-32</v>
      </c>
      <c r="AI110" s="1">
        <f t="shared" si="80"/>
        <v>-79.636358873251126</v>
      </c>
      <c r="AJ110" s="1">
        <f t="shared" si="81"/>
        <v>-79.636494123912158</v>
      </c>
      <c r="AK110" s="1">
        <f t="shared" si="82"/>
        <v>-79.636744023465766</v>
      </c>
      <c r="AL110" s="1">
        <f t="shared" si="83"/>
        <v>-79.637070511301275</v>
      </c>
      <c r="AM110" s="1">
        <f t="shared" si="84"/>
        <v>-79.637423871529151</v>
      </c>
      <c r="AN110" s="1">
        <f t="shared" si="85"/>
        <v>-79.637750308261872</v>
      </c>
      <c r="AO110" s="1">
        <f t="shared" si="86"/>
        <v>-79.638000135545226</v>
      </c>
      <c r="AP110" s="1">
        <f t="shared" si="87"/>
        <v>-79.638135335103499</v>
      </c>
      <c r="AQ110" s="1">
        <f t="shared" si="88"/>
        <v>-637.09797718237007</v>
      </c>
      <c r="AR110" s="1">
        <f t="shared" si="89"/>
        <v>-1000</v>
      </c>
    </row>
    <row r="111" spans="1:44">
      <c r="A111" s="2">
        <f t="shared" si="90"/>
        <v>99</v>
      </c>
      <c r="B111" s="1">
        <f t="shared" si="91"/>
        <v>0.99</v>
      </c>
      <c r="C111" s="3">
        <f t="shared" si="49"/>
        <v>3.1101767270538954</v>
      </c>
      <c r="D111" s="1" t="str">
        <f t="shared" si="50"/>
        <v>1</v>
      </c>
      <c r="E111" s="1" t="str">
        <f t="shared" si="51"/>
        <v>-0.999506560365732+0.0314107590781238i</v>
      </c>
      <c r="F111" s="1" t="str">
        <f t="shared" si="52"/>
        <v>0.998026728428272-0.0627905195293142i</v>
      </c>
      <c r="G111" s="1" t="str">
        <f t="shared" si="53"/>
        <v>-1.99901312073146+0.0628215181562476i</v>
      </c>
      <c r="H111" s="1" t="str">
        <f t="shared" si="54"/>
        <v>-0.000986392303188088+0.0000309986269333984i</v>
      </c>
      <c r="I111" s="1" t="str">
        <f t="shared" si="55"/>
        <v>37.8607090133434-1.15189980294398i</v>
      </c>
      <c r="J111" s="1" t="str">
        <f t="shared" si="56"/>
        <v>37.8630443353887-1.07758865054476i</v>
      </c>
      <c r="K111" s="1" t="str">
        <f t="shared" si="57"/>
        <v>37.8652441606537-1.00758907560136i</v>
      </c>
      <c r="L111" s="1" t="str">
        <f t="shared" si="58"/>
        <v>37.8672239510874-0.944591122522645i</v>
      </c>
      <c r="M111" s="1" t="str">
        <f t="shared" si="59"/>
        <v>37.8689076244534-0.891015767315771i</v>
      </c>
      <c r="N111" s="1" t="str">
        <f t="shared" si="60"/>
        <v>37.8702304781288-0.848921880835932i</v>
      </c>
      <c r="O111" s="1" t="str">
        <f t="shared" si="61"/>
        <v>37.8711416755884-0.819927107534024i</v>
      </c>
      <c r="P111" s="1" t="str">
        <f t="shared" si="62"/>
        <v>37.871606200025-0.805145700287585i</v>
      </c>
      <c r="Q111" s="1" t="str">
        <f t="shared" si="63"/>
        <v>-0.0000260539847108507+2.60704858621685E-08i</v>
      </c>
      <c r="R111" s="1" t="str">
        <f t="shared" si="64"/>
        <v>-0.000026053781993174+7.72089831945803E-08i</v>
      </c>
      <c r="S111" s="1" t="str">
        <f t="shared" si="65"/>
        <v>-0.0000260534074280484+1.25378782890267E-07i</v>
      </c>
      <c r="T111" s="1" t="str">
        <f t="shared" si="66"/>
        <v>-0.0000260529180513552+1.68728286882905E-07i</v>
      </c>
      <c r="U111" s="1" t="str">
        <f t="shared" si="67"/>
        <v>-0.0000260523883745582+2.05591832556732E-07i</v>
      </c>
      <c r="V111" s="1" t="str">
        <f t="shared" si="68"/>
        <v>-0.0000260518990361467+2.34553624103631E-07i</v>
      </c>
      <c r="W111" s="1" t="str">
        <f t="shared" si="69"/>
        <v>-0.0000260515245251596+2.54501854345876E-07i</v>
      </c>
      <c r="X111" s="1" t="str">
        <f t="shared" si="70"/>
        <v>-0.0000260513218457644+2.64671033743126E-07i</v>
      </c>
      <c r="Y111" s="1" t="str">
        <f t="shared" si="71"/>
        <v>2.11990822006373E-37-1.10494526834417E-38i</v>
      </c>
      <c r="Z111" s="1">
        <f t="shared" si="72"/>
        <v>2.6053997754346167E-5</v>
      </c>
      <c r="AA111" s="1">
        <f t="shared" si="73"/>
        <v>2.6053896395259648E-5</v>
      </c>
      <c r="AB111" s="1">
        <f t="shared" si="74"/>
        <v>2.6053709111201161E-5</v>
      </c>
      <c r="AC111" s="1">
        <f t="shared" si="75"/>
        <v>2.6053464418871896E-5</v>
      </c>
      <c r="AD111" s="1">
        <f t="shared" si="76"/>
        <v>2.6053199573573097E-5</v>
      </c>
      <c r="AE111" s="1">
        <f t="shared" si="77"/>
        <v>2.6052954895599875E-5</v>
      </c>
      <c r="AF111" s="1">
        <f t="shared" si="78"/>
        <v>2.6052767631843985E-5</v>
      </c>
      <c r="AG111" s="1">
        <f t="shared" si="79"/>
        <v>2.6052666287113573E-5</v>
      </c>
      <c r="AH111" s="1">
        <f t="shared" si="79"/>
        <v>2.1227858822674822E-37</v>
      </c>
      <c r="AI111" s="1">
        <f t="shared" si="80"/>
        <v>-91.682512572476611</v>
      </c>
      <c r="AJ111" s="1">
        <f t="shared" si="81"/>
        <v>-91.68254636366521</v>
      </c>
      <c r="AK111" s="1">
        <f t="shared" si="82"/>
        <v>-91.682608800948501</v>
      </c>
      <c r="AL111" s="1">
        <f t="shared" si="83"/>
        <v>-91.682690377837943</v>
      </c>
      <c r="AM111" s="1">
        <f t="shared" si="84"/>
        <v>-91.682778674299868</v>
      </c>
      <c r="AN111" s="1">
        <f t="shared" si="85"/>
        <v>-91.682860247998562</v>
      </c>
      <c r="AO111" s="1">
        <f t="shared" si="86"/>
        <v>-91.682922680769394</v>
      </c>
      <c r="AP111" s="1">
        <f t="shared" si="87"/>
        <v>-91.682956468767216</v>
      </c>
      <c r="AQ111" s="1">
        <f t="shared" si="88"/>
        <v>-733.46187618676345</v>
      </c>
      <c r="AR111" s="1">
        <f t="shared" si="89"/>
        <v>-1000</v>
      </c>
    </row>
  </sheetData>
  <mergeCells count="8">
    <mergeCell ref="AQ11:AQ12"/>
    <mergeCell ref="AR11:AR12"/>
    <mergeCell ref="I11:P11"/>
    <mergeCell ref="Q11:X11"/>
    <mergeCell ref="Z11:AG11"/>
    <mergeCell ref="Y11:Y12"/>
    <mergeCell ref="AH11:AH12"/>
    <mergeCell ref="AI11:AP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11"/>
  <sheetViews>
    <sheetView tabSelected="1" workbookViewId="0"/>
  </sheetViews>
  <sheetFormatPr defaultRowHeight="13.5"/>
  <cols>
    <col min="1" max="1" width="14.125" style="2" bestFit="1" customWidth="1"/>
    <col min="2" max="2" width="11.625" customWidth="1"/>
    <col min="3" max="3" width="14.125" style="2" bestFit="1" customWidth="1"/>
    <col min="4" max="11" width="7.625" style="1" customWidth="1"/>
    <col min="43" max="43" width="9.875" customWidth="1"/>
    <col min="44" max="44" width="11" bestFit="1" customWidth="1"/>
  </cols>
  <sheetData>
    <row r="1" spans="1:44">
      <c r="A1" s="2" t="s">
        <v>0</v>
      </c>
      <c r="B1">
        <v>16</v>
      </c>
      <c r="C1" s="2" t="s">
        <v>2</v>
      </c>
      <c r="D1" s="1">
        <v>1</v>
      </c>
      <c r="E1" s="1">
        <f>D$1+1</f>
        <v>2</v>
      </c>
      <c r="F1" s="1">
        <f t="shared" ref="F1:K1" si="0">E$1+1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</row>
    <row r="2" spans="1:44">
      <c r="A2" s="2" t="s">
        <v>6</v>
      </c>
      <c r="B2" s="1">
        <f>0.2</f>
        <v>0.2</v>
      </c>
      <c r="C2" s="2" t="s">
        <v>1</v>
      </c>
      <c r="D2" s="1">
        <f>2*SIN((2*D$1-1)/(2*$B$1)*PI())</f>
        <v>0.19603428065912121</v>
      </c>
      <c r="E2" s="1">
        <f t="shared" ref="E2:K2" si="1">2*SIN((2*E$1-1)/(2*$B$1)*PI())</f>
        <v>0.58056935450892466</v>
      </c>
      <c r="F2" s="1">
        <f t="shared" si="1"/>
        <v>0.94279347365199528</v>
      </c>
      <c r="G2" s="1">
        <f t="shared" si="1"/>
        <v>1.268786568327291</v>
      </c>
      <c r="H2" s="1">
        <f t="shared" si="1"/>
        <v>1.546020906725474</v>
      </c>
      <c r="I2" s="1">
        <f t="shared" si="1"/>
        <v>1.7638425286967099</v>
      </c>
      <c r="J2" s="1">
        <f t="shared" si="1"/>
        <v>1.9138806714644179</v>
      </c>
      <c r="K2" s="1">
        <f t="shared" si="1"/>
        <v>1.9903694533443936</v>
      </c>
    </row>
    <row r="3" spans="1:44">
      <c r="A3" s="2" t="s">
        <v>4</v>
      </c>
      <c r="B3" s="1">
        <f>$B$2*PI()</f>
        <v>0.62831853071795862</v>
      </c>
      <c r="C3" s="2" t="s">
        <v>12</v>
      </c>
      <c r="D3" s="1">
        <f>(2+D$2*$B$4)/(1+$B$5)</f>
        <v>1.1692682079230823</v>
      </c>
      <c r="E3" s="1">
        <f t="shared" ref="E3:K3" si="2">(2+E$2*$B$4)/(1+$B$5)</f>
        <v>1.2942112273092583</v>
      </c>
      <c r="F3" s="1">
        <f t="shared" si="2"/>
        <v>1.411904978069457</v>
      </c>
      <c r="G3" s="1">
        <f t="shared" si="2"/>
        <v>1.5178265553653789</v>
      </c>
      <c r="H3" s="1">
        <f t="shared" si="2"/>
        <v>1.6079054523830476</v>
      </c>
      <c r="I3" s="1">
        <f t="shared" si="2"/>
        <v>1.6786799876269005</v>
      </c>
      <c r="J3" s="1">
        <f t="shared" si="2"/>
        <v>1.7274303353983336</v>
      </c>
      <c r="K3" s="1">
        <f t="shared" si="2"/>
        <v>1.7522830471720006</v>
      </c>
    </row>
    <row r="4" spans="1:44">
      <c r="A4" s="2" t="s">
        <v>3</v>
      </c>
      <c r="B4" s="1">
        <f>SIN($B$3)</f>
        <v>0.58778525229247314</v>
      </c>
      <c r="C4" s="2" t="s">
        <v>13</v>
      </c>
      <c r="D4" s="1">
        <f>-4*$B$5/(1+$B$5)</f>
        <v>-1.7888543819998317</v>
      </c>
      <c r="E4" s="1">
        <f t="shared" ref="E4:K4" si="3">-4*$B$5/(1+$B$5)</f>
        <v>-1.7888543819998317</v>
      </c>
      <c r="F4" s="1">
        <f t="shared" si="3"/>
        <v>-1.7888543819998317</v>
      </c>
      <c r="G4" s="1">
        <f t="shared" si="3"/>
        <v>-1.7888543819998317</v>
      </c>
      <c r="H4" s="1">
        <f t="shared" si="3"/>
        <v>-1.7888543819998317</v>
      </c>
      <c r="I4" s="1">
        <f t="shared" si="3"/>
        <v>-1.7888543819998317</v>
      </c>
      <c r="J4" s="1">
        <f t="shared" si="3"/>
        <v>-1.7888543819998317</v>
      </c>
      <c r="K4" s="1">
        <f t="shared" si="3"/>
        <v>-1.7888543819998317</v>
      </c>
    </row>
    <row r="5" spans="1:44">
      <c r="A5" s="2" t="s">
        <v>5</v>
      </c>
      <c r="B5" s="1">
        <f>COS($B$3)</f>
        <v>0.80901699437494745</v>
      </c>
      <c r="C5" s="2" t="s">
        <v>14</v>
      </c>
      <c r="D5" s="1">
        <f>(2-D$2*$B$4)/(1+$B$5)</f>
        <v>1.0418774100770862</v>
      </c>
      <c r="E5" s="1">
        <f t="shared" ref="E5:K5" si="4">(2-E$2*$B$4)/(1+$B$5)</f>
        <v>0.91693439069090987</v>
      </c>
      <c r="F5" s="1">
        <f t="shared" si="4"/>
        <v>0.79924063993071126</v>
      </c>
      <c r="G5" s="1">
        <f t="shared" si="4"/>
        <v>0.69331906263478904</v>
      </c>
      <c r="H5" s="1">
        <f t="shared" si="4"/>
        <v>0.60324016561712068</v>
      </c>
      <c r="I5" s="1">
        <f t="shared" si="4"/>
        <v>0.53246563037326777</v>
      </c>
      <c r="J5" s="1">
        <f t="shared" si="4"/>
        <v>0.48371528260183466</v>
      </c>
      <c r="K5" s="1">
        <f t="shared" si="4"/>
        <v>0.45886257082816789</v>
      </c>
    </row>
    <row r="6" spans="1:44">
      <c r="A6" s="2" t="s">
        <v>11</v>
      </c>
      <c r="B6" s="1" t="str">
        <f>COMPLEX(1,0)</f>
        <v>1</v>
      </c>
    </row>
    <row r="7" spans="1:44">
      <c r="A7" s="2" t="s">
        <v>7</v>
      </c>
      <c r="B7" t="str">
        <f>IMEXP(COMPLEX(0,-1))</f>
        <v>0.54030230586814-0.841470984807897i</v>
      </c>
    </row>
    <row r="8" spans="1:44">
      <c r="A8" s="2" t="s">
        <v>8</v>
      </c>
      <c r="B8" t="str">
        <f>IMEXP(COMPLEX(0,-2))</f>
        <v>-0.416146836547142-0.909297426825682i</v>
      </c>
    </row>
    <row r="9" spans="1:44">
      <c r="A9" s="2" t="s">
        <v>9</v>
      </c>
      <c r="B9" t="str">
        <f>IMPRODUCT(COMPLEX(2,0),B7)</f>
        <v>1.08060461173628-1.68294196961579i</v>
      </c>
    </row>
    <row r="10" spans="1:44">
      <c r="A10" s="2" t="s">
        <v>10</v>
      </c>
      <c r="B10" t="str">
        <f>IMSUM($B$6,$B$9,$B$8)</f>
        <v>1.66445777518914-2.59223939644147i</v>
      </c>
    </row>
    <row r="11" spans="1:44">
      <c r="I11" s="5" t="s">
        <v>22</v>
      </c>
      <c r="J11" s="5"/>
      <c r="K11" s="5"/>
      <c r="L11" s="5"/>
      <c r="M11" s="5"/>
      <c r="N11" s="5"/>
      <c r="O11" s="5"/>
      <c r="P11" s="5"/>
      <c r="Q11" s="6" t="s">
        <v>23</v>
      </c>
      <c r="R11" s="6"/>
      <c r="S11" s="6"/>
      <c r="T11" s="6"/>
      <c r="U11" s="6"/>
      <c r="V11" s="6"/>
      <c r="W11" s="6"/>
      <c r="X11" s="6"/>
      <c r="Y11" s="6" t="s">
        <v>25</v>
      </c>
      <c r="Z11" s="6" t="s">
        <v>24</v>
      </c>
      <c r="AA11" s="6"/>
      <c r="AB11" s="6"/>
      <c r="AC11" s="6"/>
      <c r="AD11" s="6"/>
      <c r="AE11" s="6"/>
      <c r="AF11" s="6"/>
      <c r="AG11" s="6"/>
      <c r="AH11" s="6" t="s">
        <v>26</v>
      </c>
      <c r="AI11" s="6" t="s">
        <v>27</v>
      </c>
      <c r="AJ11" s="6"/>
      <c r="AK11" s="6"/>
      <c r="AL11" s="6"/>
      <c r="AM11" s="6"/>
      <c r="AN11" s="6"/>
      <c r="AO11" s="6"/>
      <c r="AP11" s="6"/>
      <c r="AQ11" s="6" t="s">
        <v>28</v>
      </c>
      <c r="AR11" s="6" t="s">
        <v>29</v>
      </c>
    </row>
    <row r="12" spans="1:44" s="8" customFormat="1">
      <c r="A12" s="7" t="s">
        <v>15</v>
      </c>
      <c r="B12" s="8">
        <v>100</v>
      </c>
      <c r="C12" s="7" t="s">
        <v>16</v>
      </c>
      <c r="D12" s="8" t="s">
        <v>17</v>
      </c>
      <c r="E12" s="8" t="s">
        <v>18</v>
      </c>
      <c r="F12" s="8" t="s">
        <v>19</v>
      </c>
      <c r="G12" s="8" t="s">
        <v>30</v>
      </c>
      <c r="H12" s="8" t="s">
        <v>21</v>
      </c>
      <c r="I12" s="8">
        <v>1</v>
      </c>
      <c r="J12" s="8">
        <v>2</v>
      </c>
      <c r="K12" s="8">
        <v>3</v>
      </c>
      <c r="L12" s="8">
        <v>4</v>
      </c>
      <c r="M12" s="8">
        <v>5</v>
      </c>
      <c r="N12" s="8">
        <v>6</v>
      </c>
      <c r="O12" s="8">
        <v>7</v>
      </c>
      <c r="P12" s="8">
        <v>8</v>
      </c>
      <c r="Q12" s="8">
        <v>1</v>
      </c>
      <c r="R12" s="8">
        <v>2</v>
      </c>
      <c r="S12" s="8">
        <v>3</v>
      </c>
      <c r="T12" s="8">
        <v>4</v>
      </c>
      <c r="U12" s="8">
        <v>5</v>
      </c>
      <c r="V12" s="8">
        <v>6</v>
      </c>
      <c r="W12" s="8">
        <v>7</v>
      </c>
      <c r="X12" s="8">
        <v>8</v>
      </c>
      <c r="Y12" s="6"/>
      <c r="Z12" s="8">
        <v>1</v>
      </c>
      <c r="AA12" s="8">
        <v>2</v>
      </c>
      <c r="AB12" s="8">
        <v>3</v>
      </c>
      <c r="AC12" s="8">
        <v>4</v>
      </c>
      <c r="AD12" s="8">
        <v>5</v>
      </c>
      <c r="AE12" s="8">
        <v>6</v>
      </c>
      <c r="AF12" s="8">
        <v>7</v>
      </c>
      <c r="AG12" s="8">
        <v>8</v>
      </c>
      <c r="AH12" s="6"/>
      <c r="AI12" s="8">
        <v>1</v>
      </c>
      <c r="AJ12" s="8">
        <v>2</v>
      </c>
      <c r="AK12" s="8">
        <v>3</v>
      </c>
      <c r="AL12" s="8">
        <v>4</v>
      </c>
      <c r="AM12" s="8">
        <v>5</v>
      </c>
      <c r="AN12" s="8">
        <v>6</v>
      </c>
      <c r="AO12" s="8">
        <v>7</v>
      </c>
      <c r="AP12" s="8">
        <v>8</v>
      </c>
      <c r="AQ12" s="6"/>
      <c r="AR12" s="6"/>
    </row>
    <row r="13" spans="1:44">
      <c r="A13" s="2">
        <f>1</f>
        <v>1</v>
      </c>
      <c r="B13" s="1">
        <f>$A13/$B$12</f>
        <v>0.01</v>
      </c>
      <c r="C13" s="3">
        <f t="shared" ref="C13:C76" si="5">PI()*$B13</f>
        <v>3.1415926535897934E-2</v>
      </c>
      <c r="D13" s="1" t="str">
        <f t="shared" ref="D13:D76" si="6">IMEXP(COMPLEX(0,0*$C13))</f>
        <v>1</v>
      </c>
      <c r="E13" s="1" t="str">
        <f t="shared" ref="E13:E76" si="7">IMEXP(COMPLEX(0,1*$C13))</f>
        <v>0.999506560365732+0.0314107590781283i</v>
      </c>
      <c r="F13" s="1" t="str">
        <f t="shared" ref="F13:F76" si="8">IMEXP(COMPLEX(0,2*$C13))</f>
        <v>0.998026728428272+0.0627905195293134i</v>
      </c>
      <c r="G13" s="1" t="str">
        <f t="shared" ref="G13:G76" si="9">IMPRODUCT(COMPLEX(-2,0),$E13)</f>
        <v>-1.99901312073146-0.0628215181562566i</v>
      </c>
      <c r="H13" s="1" t="str">
        <f t="shared" ref="H13:H76" si="10">IMSUM($D13,$G13,$F13)</f>
        <v>-0.000986392303188088-0.0000309986269431961i</v>
      </c>
      <c r="I13" s="1" t="str">
        <f t="shared" ref="I13:P57" si="11">IMSUM(IMPRODUCT($D13,D$3),IMPRODUCT($E13,D$4),IMPRODUCT($F13,D$5))</f>
        <v>0.42111802057782+0.00923074984574489i</v>
      </c>
      <c r="J13" s="1" t="str">
        <f t="shared" ref="J13:P27" si="12">IMSUM(IMPRODUCT($D13,E$3),IMPRODUCT($E13,E$4),IMPRODUCT($F13,E$5))</f>
        <v>0.42136456708606+0.0013855127469259i</v>
      </c>
      <c r="K13" s="1" t="str">
        <f t="shared" si="12"/>
        <v>0.421596808818606-0.0060045390086605i</v>
      </c>
      <c r="L13" s="1" t="str">
        <f t="shared" si="12"/>
        <v>0.421805820855915-0.0126554098764358i</v>
      </c>
      <c r="M13" s="1" t="str">
        <f t="shared" si="12"/>
        <v>0.421983570982614-0.0183115106188027i</v>
      </c>
      <c r="N13" s="1" t="str">
        <f t="shared" si="12"/>
        <v>0.42212322836101-0.02275548045621i</v>
      </c>
      <c r="O13" s="1" t="str">
        <f t="shared" si="12"/>
        <v>0.422219426036376-0.0258165401200129i</v>
      </c>
      <c r="P13" s="1" t="str">
        <f t="shared" si="12"/>
        <v>0.422268467186003-0.0273770548039938i</v>
      </c>
      <c r="Q13" s="1" t="str">
        <f t="shared" ref="Q13:X76" si="13">IMDIV($H13,I13)</f>
        <v>-0.00234280582319538-0.0000222568781057259i</v>
      </c>
      <c r="R13" s="1" t="str">
        <f t="shared" ref="R13:X27" si="14">IMDIV($H13,J13)</f>
        <v>-0.00234116402458598-0.0000658691226374978i</v>
      </c>
      <c r="S13" s="1" t="str">
        <f t="shared" si="14"/>
        <v>-0.00233813642262767-0.000106827322594398i</v>
      </c>
      <c r="T13" s="1" t="str">
        <f t="shared" si="14"/>
        <v>-0.00233419244957258-0.000143522886906054i</v>
      </c>
      <c r="U13" s="1" t="str">
        <f t="shared" si="14"/>
        <v>-0.00232993849152858-0.00017456442723694i</v>
      </c>
      <c r="V13" s="1" t="str">
        <f t="shared" si="14"/>
        <v>-0.00232602210339875-0.000198824352271894i</v>
      </c>
      <c r="W13" s="1" t="str">
        <f t="shared" si="14"/>
        <v>-0.00232303351297289-0.000215459804123645i</v>
      </c>
      <c r="X13" s="1" t="str">
        <f t="shared" si="14"/>
        <v>-0.00232141930007647-0.000223915015427353i</v>
      </c>
      <c r="Y13" s="1" t="str">
        <f t="shared" ref="Y13:Y76" si="15">IMPRODUCT(Q13:X13)</f>
        <v>7.85084690861609E-22+4.22181462101805E-22i</v>
      </c>
      <c r="Z13" s="1">
        <f t="shared" ref="Z13:AH76" si="16">IMABS(Q13)</f>
        <v>2.3429115420393479E-3</v>
      </c>
      <c r="AA13" s="1">
        <f t="shared" ref="AA13:AH27" si="17">IMABS(R13)</f>
        <v>2.3420904618166776E-3</v>
      </c>
      <c r="AB13" s="1">
        <f t="shared" si="17"/>
        <v>2.3405755718777393E-3</v>
      </c>
      <c r="AC13" s="1">
        <f t="shared" si="17"/>
        <v>2.3386006950113325E-3</v>
      </c>
      <c r="AD13" s="1">
        <f t="shared" si="17"/>
        <v>2.3364687272812014E-3</v>
      </c>
      <c r="AE13" s="1">
        <f t="shared" si="17"/>
        <v>2.3345042190058007E-3</v>
      </c>
      <c r="AF13" s="1">
        <f t="shared" si="17"/>
        <v>2.3330039926215654E-3</v>
      </c>
      <c r="AG13" s="1">
        <f t="shared" si="17"/>
        <v>2.332193281205775E-3</v>
      </c>
      <c r="AH13" s="1">
        <f t="shared" si="17"/>
        <v>8.9140067240701921E-22</v>
      </c>
      <c r="AI13" s="1">
        <f t="shared" ref="AI13:AQ76" si="18">20*LOG10(Z13)</f>
        <v>-52.604882162584062</v>
      </c>
      <c r="AJ13" s="1">
        <f t="shared" ref="AJ13:AQ27" si="19">20*LOG10(AA13)</f>
        <v>-52.607926691600383</v>
      </c>
      <c r="AK13" s="1">
        <f t="shared" si="19"/>
        <v>-52.613546638522841</v>
      </c>
      <c r="AL13" s="1">
        <f t="shared" si="19"/>
        <v>-52.620878511720392</v>
      </c>
      <c r="AM13" s="1">
        <f t="shared" si="19"/>
        <v>-52.628800549246165</v>
      </c>
      <c r="AN13" s="1">
        <f t="shared" si="19"/>
        <v>-52.636106737175545</v>
      </c>
      <c r="AO13" s="1">
        <f t="shared" si="19"/>
        <v>-52.641690359384008</v>
      </c>
      <c r="AP13" s="1">
        <f t="shared" si="19"/>
        <v>-52.644709202765519</v>
      </c>
      <c r="AQ13" s="1">
        <f t="shared" si="19"/>
        <v>-420.99854085299887</v>
      </c>
      <c r="AR13" s="1">
        <f t="shared" ref="AR13:AR76" si="20">IF($B13&lt;$B$2, -1000, 0)</f>
        <v>-1000</v>
      </c>
    </row>
    <row r="14" spans="1:44">
      <c r="A14" s="2">
        <f t="shared" ref="A14:A77" si="21">1+A13</f>
        <v>2</v>
      </c>
      <c r="B14" s="1">
        <f t="shared" ref="B14:B77" si="22">$A14/$B$12</f>
        <v>0.02</v>
      </c>
      <c r="C14" s="3">
        <f t="shared" si="5"/>
        <v>6.2831853071795868E-2</v>
      </c>
      <c r="D14" s="1" t="str">
        <f t="shared" si="6"/>
        <v>1</v>
      </c>
      <c r="E14" s="1" t="str">
        <f t="shared" si="7"/>
        <v>0.998026728428272+0.0627905195293134i</v>
      </c>
      <c r="F14" s="1" t="str">
        <f t="shared" si="8"/>
        <v>0.992114701314478+0.125333233564305i</v>
      </c>
      <c r="G14" s="1" t="str">
        <f t="shared" si="9"/>
        <v>-1.99605345685654-0.125581039058627i</v>
      </c>
      <c r="H14" s="1" t="str">
        <f t="shared" si="10"/>
        <v>-0.00393875554206202-0.00024780549432199i</v>
      </c>
      <c r="I14" s="1" t="str">
        <f t="shared" si="11"/>
        <v>0.41760561692614+0.018258768774507i</v>
      </c>
      <c r="J14" s="1" t="str">
        <f t="shared" si="12"/>
        <v>0.418590829952675+0.00259925614355i</v>
      </c>
      <c r="K14" s="1" t="str">
        <f t="shared" si="12"/>
        <v>0.41951888033084-0.012151682209538i</v>
      </c>
      <c r="L14" s="1" t="str">
        <f t="shared" si="12"/>
        <v>0.420354103605058-0.025427175996267i</v>
      </c>
      <c r="M14" s="1" t="str">
        <f t="shared" si="12"/>
        <v>0.421064402613306-0.0367170554353974i</v>
      </c>
      <c r="N14" s="1" t="str">
        <f t="shared" si="12"/>
        <v>0.42162248096303-0.0455874567915203i</v>
      </c>
      <c r="O14" s="1" t="str">
        <f t="shared" si="12"/>
        <v>0.422006892016228-0.0516974955150985i</v>
      </c>
      <c r="P14" s="1" t="str">
        <f t="shared" si="12"/>
        <v>0.422202863071711-0.0548123662445338i</v>
      </c>
      <c r="Q14" s="1" t="str">
        <f t="shared" si="13"/>
        <v>-0.0094396583774393-0.00018067035413303i</v>
      </c>
      <c r="R14" s="1" t="str">
        <f t="shared" si="14"/>
        <v>-0.00941287312703848-0.000533549734100312i</v>
      </c>
      <c r="S14" s="1" t="str">
        <f t="shared" si="14"/>
        <v>-0.00936377828164827-0.000861918662626093i</v>
      </c>
      <c r="T14" s="1" t="str">
        <f t="shared" si="14"/>
        <v>-0.00930039924587657-0.00115209624130957i</v>
      </c>
      <c r="U14" s="1" t="str">
        <f t="shared" si="14"/>
        <v>-0.00923275815242686-0.00139362335923982i</v>
      </c>
      <c r="V14" s="1" t="str">
        <f t="shared" si="14"/>
        <v>-0.00917113449992258-0.00157936121087628i</v>
      </c>
      <c r="W14" s="1" t="str">
        <f t="shared" si="14"/>
        <v>-0.00912452270908834-0.00170499695565358i</v>
      </c>
      <c r="X14" s="1" t="str">
        <f t="shared" si="14"/>
        <v>-0.00909949364497905-0.00176827382741738i</v>
      </c>
      <c r="Y14" s="1" t="str">
        <f t="shared" si="15"/>
        <v>3.22879664160213E-17+4.89623120359047E-17i</v>
      </c>
      <c r="Z14" s="1">
        <f t="shared" si="16"/>
        <v>9.4413871893711965E-3</v>
      </c>
      <c r="AA14" s="1">
        <f t="shared" si="17"/>
        <v>9.4279825956819462E-3</v>
      </c>
      <c r="AB14" s="1">
        <f t="shared" si="17"/>
        <v>9.4033636263228162E-3</v>
      </c>
      <c r="AC14" s="1">
        <f t="shared" si="17"/>
        <v>9.3714861085070766E-3</v>
      </c>
      <c r="AD14" s="1">
        <f t="shared" si="17"/>
        <v>9.3373448671784393E-3</v>
      </c>
      <c r="AE14" s="1">
        <f t="shared" si="17"/>
        <v>9.3061318414307224E-3</v>
      </c>
      <c r="AF14" s="1">
        <f t="shared" si="17"/>
        <v>9.2824527624683767E-3</v>
      </c>
      <c r="AG14" s="1">
        <f t="shared" si="17"/>
        <v>9.2697128824868903E-3</v>
      </c>
      <c r="AH14" s="1">
        <f t="shared" si="17"/>
        <v>5.8649985295679468E-17</v>
      </c>
      <c r="AI14" s="1">
        <f t="shared" si="18"/>
        <v>-40.499283833468112</v>
      </c>
      <c r="AJ14" s="1">
        <f t="shared" si="19"/>
        <v>-40.511624557333292</v>
      </c>
      <c r="AK14" s="1">
        <f t="shared" si="19"/>
        <v>-40.534335389597906</v>
      </c>
      <c r="AL14" s="1">
        <f t="shared" si="19"/>
        <v>-40.563830684810675</v>
      </c>
      <c r="AM14" s="1">
        <f t="shared" si="19"/>
        <v>-40.595532011724828</v>
      </c>
      <c r="AN14" s="1">
        <f t="shared" si="19"/>
        <v>-40.624615980821297</v>
      </c>
      <c r="AO14" s="1">
        <f t="shared" si="19"/>
        <v>-40.646745043601427</v>
      </c>
      <c r="AP14" s="1">
        <f t="shared" si="19"/>
        <v>-40.658674347277682</v>
      </c>
      <c r="AQ14" s="1">
        <f t="shared" si="19"/>
        <v>-324.63464184863517</v>
      </c>
      <c r="AR14" s="1">
        <f t="shared" si="20"/>
        <v>-1000</v>
      </c>
    </row>
    <row r="15" spans="1:44">
      <c r="A15" s="2">
        <f t="shared" si="21"/>
        <v>3</v>
      </c>
      <c r="B15" s="1">
        <f t="shared" si="22"/>
        <v>0.03</v>
      </c>
      <c r="C15" s="3">
        <f t="shared" si="5"/>
        <v>9.4247779607693788E-2</v>
      </c>
      <c r="D15" s="1" t="str">
        <f t="shared" si="6"/>
        <v>1</v>
      </c>
      <c r="E15" s="1" t="str">
        <f t="shared" si="7"/>
        <v>0.99556196460308+0.0941083133185143i</v>
      </c>
      <c r="F15" s="1" t="str">
        <f t="shared" si="8"/>
        <v>0.982287250728689+0.187381314585725i</v>
      </c>
      <c r="G15" s="1" t="str">
        <f t="shared" si="9"/>
        <v>-1.99112392920616-0.188216626637029i</v>
      </c>
      <c r="H15" s="1" t="str">
        <f t="shared" si="10"/>
        <v>-0.00883667847747094-0.000835312051304021i</v>
      </c>
      <c r="I15" s="1" t="str">
        <f t="shared" si="11"/>
        <v>0.41177572173145+0.026882290074978i</v>
      </c>
      <c r="J15" s="1" t="str">
        <f t="shared" si="12"/>
        <v>0.41398880610704+0.00347030285408598i</v>
      </c>
      <c r="K15" s="1" t="str">
        <f t="shared" si="12"/>
        <v>0.416073486005056-0.018583306881884i</v>
      </c>
      <c r="L15" s="1" t="str">
        <f t="shared" si="12"/>
        <v>0.417949648346119-0.038431031278588i</v>
      </c>
      <c r="M15" s="1" t="str">
        <f t="shared" si="12"/>
        <v>0.419545193263631-0.05531013341819i</v>
      </c>
      <c r="N15" s="1" t="str">
        <f t="shared" si="12"/>
        <v>0.420798804861196-0.0685719588713774i</v>
      </c>
      <c r="O15" s="1" t="str">
        <f t="shared" si="12"/>
        <v>0.421662307548157-0.0777068631232998i</v>
      </c>
      <c r="P15" s="1" t="str">
        <f t="shared" si="12"/>
        <v>0.422102517400519-0.0823637969264696i</v>
      </c>
      <c r="Q15" s="1" t="str">
        <f t="shared" si="13"/>
        <v>-0.0215007273485936-0.000624911203638023i</v>
      </c>
      <c r="R15" s="1" t="str">
        <f t="shared" si="14"/>
        <v>-0.0213606238873369-0.00183865893481653i</v>
      </c>
      <c r="S15" s="1" t="str">
        <f t="shared" si="14"/>
        <v>-0.0211064931853008-0.00295029732164174i</v>
      </c>
      <c r="T15" s="1" t="str">
        <f t="shared" si="14"/>
        <v>-0.0207834275834048-0.0039096590063043i</v>
      </c>
      <c r="U15" s="1" t="str">
        <f t="shared" si="14"/>
        <v>-0.0204447080788574-0.00468629271508807i</v>
      </c>
      <c r="V15" s="1" t="str">
        <f t="shared" si="14"/>
        <v>-0.020141438489536-0.00526724391184993i</v>
      </c>
      <c r="W15" s="1" t="str">
        <f t="shared" si="14"/>
        <v>-0.0199153360518351-0.00565113433494729i</v>
      </c>
      <c r="X15" s="1" t="str">
        <f t="shared" si="14"/>
        <v>-0.0197950745672448-0.00584149454566097i</v>
      </c>
      <c r="Y15" s="1" t="str">
        <f t="shared" si="15"/>
        <v>3.35004522719446E-15+3.86332319773786E-14i</v>
      </c>
      <c r="Z15" s="1">
        <f t="shared" si="16"/>
        <v>2.150980684550638E-2</v>
      </c>
      <c r="AA15" s="1">
        <f t="shared" si="17"/>
        <v>2.1439610993085872E-2</v>
      </c>
      <c r="AB15" s="1">
        <f t="shared" si="17"/>
        <v>2.1311694181064898E-2</v>
      </c>
      <c r="AC15" s="1">
        <f t="shared" si="17"/>
        <v>2.1147961974152685E-2</v>
      </c>
      <c r="AD15" s="1">
        <f t="shared" si="17"/>
        <v>2.0974923786302169E-2</v>
      </c>
      <c r="AE15" s="1">
        <f t="shared" si="17"/>
        <v>2.0818775248671144E-2</v>
      </c>
      <c r="AF15" s="1">
        <f t="shared" si="17"/>
        <v>2.0701592434620653E-2</v>
      </c>
      <c r="AG15" s="1">
        <f t="shared" si="17"/>
        <v>2.0638993087109866E-2</v>
      </c>
      <c r="AH15" s="1">
        <f t="shared" si="17"/>
        <v>3.8778208004524869E-14</v>
      </c>
      <c r="AI15" s="1">
        <f t="shared" si="18"/>
        <v>-33.347269789747145</v>
      </c>
      <c r="AJ15" s="1">
        <f t="shared" si="19"/>
        <v>-33.375661977616041</v>
      </c>
      <c r="AK15" s="1">
        <f t="shared" si="19"/>
        <v>-33.427640490238005</v>
      </c>
      <c r="AL15" s="1">
        <f t="shared" si="19"/>
        <v>-33.494629583298149</v>
      </c>
      <c r="AM15" s="1">
        <f t="shared" si="19"/>
        <v>-33.56599217065132</v>
      </c>
      <c r="AN15" s="1">
        <f t="shared" si="19"/>
        <v>-33.630896465183255</v>
      </c>
      <c r="AO15" s="1">
        <f t="shared" si="19"/>
        <v>-33.679924917945371</v>
      </c>
      <c r="AP15" s="1">
        <f t="shared" si="19"/>
        <v>-33.706229888356745</v>
      </c>
      <c r="AQ15" s="1">
        <f t="shared" si="19"/>
        <v>-268.22824528303602</v>
      </c>
      <c r="AR15" s="1">
        <f t="shared" si="20"/>
        <v>-1000</v>
      </c>
    </row>
    <row r="16" spans="1:44">
      <c r="A16" s="2">
        <f t="shared" si="21"/>
        <v>4</v>
      </c>
      <c r="B16" s="1">
        <f t="shared" si="22"/>
        <v>0.04</v>
      </c>
      <c r="C16" s="3">
        <f t="shared" si="5"/>
        <v>0.12566370614359174</v>
      </c>
      <c r="D16" s="1" t="str">
        <f t="shared" si="6"/>
        <v>1</v>
      </c>
      <c r="E16" s="1" t="str">
        <f t="shared" si="7"/>
        <v>0.992114701314478+0.125333233564305i</v>
      </c>
      <c r="F16" s="1" t="str">
        <f t="shared" si="8"/>
        <v>0.968583161128631+0.248689887164854i</v>
      </c>
      <c r="G16" s="1" t="str">
        <f t="shared" si="9"/>
        <v>-1.98422940262896-0.25066646712861i</v>
      </c>
      <c r="H16" s="1" t="str">
        <f t="shared" si="10"/>
        <v>-0.015646241500329-0.00197657996375603i</v>
      </c>
      <c r="I16" s="1" t="str">
        <f t="shared" si="11"/>
        <v>0.4036643923912+0.034901471479966i</v>
      </c>
      <c r="J16" s="1" t="str">
        <f t="shared" si="12"/>
        <v>0.407589707099357+0.00382940608678201i</v>
      </c>
      <c r="K16" s="1" t="str">
        <f t="shared" si="12"/>
        <v>0.411287272703158-0.025439839509781i</v>
      </c>
      <c r="L16" s="1" t="str">
        <f t="shared" si="12"/>
        <v>0.414614993830063-0.051781464615827i</v>
      </c>
      <c r="M16" s="1" t="str">
        <f t="shared" si="12"/>
        <v>0.41744498802338-0.074183175351085i</v>
      </c>
      <c r="N16" s="1" t="str">
        <f t="shared" si="12"/>
        <v>0.419668500193329-0.091784086535024i</v>
      </c>
      <c r="O16" s="1" t="str">
        <f t="shared" si="12"/>
        <v>0.421200082014184-0.103907805021549i</v>
      </c>
      <c r="P16" s="1" t="str">
        <f t="shared" si="12"/>
        <v>0.421980875655497-0.110088423108283i</v>
      </c>
      <c r="Q16" s="1" t="str">
        <f t="shared" si="13"/>
        <v>-0.0388931367119095-0.00153382927429196i</v>
      </c>
      <c r="R16" s="1" t="str">
        <f t="shared" si="14"/>
        <v>-0.0384294035487343-0.00448838167409648i</v>
      </c>
      <c r="S16" s="1" t="str">
        <f t="shared" si="14"/>
        <v>-0.0376010037871813-0.00713161738808668i</v>
      </c>
      <c r="T16" s="1" t="str">
        <f t="shared" si="14"/>
        <v>-0.036570989206103-0.009334634311088i</v>
      </c>
      <c r="U16" s="1" t="str">
        <f t="shared" si="14"/>
        <v>-0.0355178747855142-0.0110467458692053i</v>
      </c>
      <c r="V16" s="1" t="str">
        <f t="shared" si="14"/>
        <v>-0.0345974293898588-0.0122765311534957i</v>
      </c>
      <c r="W16" s="1" t="str">
        <f t="shared" si="14"/>
        <v>-0.0339245536713568-0.0130617397930544i</v>
      </c>
      <c r="X16" s="1" t="str">
        <f t="shared" si="14"/>
        <v>-0.0335711976323-0.0134422683590603i</v>
      </c>
      <c r="Y16" s="1" t="str">
        <f t="shared" si="15"/>
        <v>-1.56779355339314E-12+3.57638692509392E-12i</v>
      </c>
      <c r="Z16" s="1">
        <f t="shared" si="16"/>
        <v>3.8923369786465788E-2</v>
      </c>
      <c r="AA16" s="1">
        <f t="shared" si="17"/>
        <v>3.8690627122907141E-2</v>
      </c>
      <c r="AB16" s="1">
        <f t="shared" si="17"/>
        <v>3.8271339829873768E-2</v>
      </c>
      <c r="AC16" s="1">
        <f t="shared" si="17"/>
        <v>3.774351135274305E-2</v>
      </c>
      <c r="AD16" s="1">
        <f t="shared" si="17"/>
        <v>3.7196102263251582E-2</v>
      </c>
      <c r="AE16" s="1">
        <f t="shared" si="17"/>
        <v>3.6710970261612755E-2</v>
      </c>
      <c r="AF16" s="1">
        <f t="shared" si="17"/>
        <v>3.6352226729902383E-2</v>
      </c>
      <c r="AG16" s="1">
        <f t="shared" si="17"/>
        <v>3.6162409890713017E-2</v>
      </c>
      <c r="AH16" s="1">
        <f t="shared" si="17"/>
        <v>3.9049353469735996E-12</v>
      </c>
      <c r="AI16" s="1">
        <f t="shared" si="18"/>
        <v>-28.19579135557877</v>
      </c>
      <c r="AJ16" s="1">
        <f t="shared" si="19"/>
        <v>-28.247884617872451</v>
      </c>
      <c r="AK16" s="1">
        <f t="shared" si="19"/>
        <v>-28.342526668478239</v>
      </c>
      <c r="AL16" s="1">
        <f t="shared" si="19"/>
        <v>-28.463153980516044</v>
      </c>
      <c r="AM16" s="1">
        <f t="shared" si="19"/>
        <v>-28.59005133905567</v>
      </c>
      <c r="AN16" s="1">
        <f t="shared" si="19"/>
        <v>-28.704082741031186</v>
      </c>
      <c r="AO16" s="1">
        <f t="shared" si="19"/>
        <v>-28.789379631784971</v>
      </c>
      <c r="AP16" s="1">
        <f t="shared" si="19"/>
        <v>-28.83485271030257</v>
      </c>
      <c r="AQ16" s="1">
        <f t="shared" si="19"/>
        <v>-228.16772304461989</v>
      </c>
      <c r="AR16" s="1">
        <f t="shared" si="20"/>
        <v>-1000</v>
      </c>
    </row>
    <row r="17" spans="1:44">
      <c r="A17" s="2">
        <f t="shared" si="21"/>
        <v>5</v>
      </c>
      <c r="B17" s="1">
        <f t="shared" si="22"/>
        <v>0.05</v>
      </c>
      <c r="C17" s="3">
        <f t="shared" si="5"/>
        <v>0.15707963267948966</v>
      </c>
      <c r="D17" s="1" t="str">
        <f t="shared" si="6"/>
        <v>1</v>
      </c>
      <c r="E17" s="1" t="str">
        <f t="shared" si="7"/>
        <v>0.987688340595138+0.156434465040231i</v>
      </c>
      <c r="F17" s="1" t="str">
        <f t="shared" si="8"/>
        <v>0.951056516295154+0.309016994374947i</v>
      </c>
      <c r="G17" s="1" t="str">
        <f t="shared" si="9"/>
        <v>-1.97537668119028-0.312868930080462i</v>
      </c>
      <c r="H17" s="1" t="str">
        <f t="shared" si="10"/>
        <v>-0.024320164895126-0.00385193570551501i</v>
      </c>
      <c r="I17" s="1" t="str">
        <f t="shared" si="11"/>
        <v>0.393321891833861+0.042119347486158i</v>
      </c>
      <c r="J17" s="1" t="str">
        <f t="shared" si="12"/>
        <v>0.399437038467226+0.00350983116731102i</v>
      </c>
      <c r="K17" s="1" t="str">
        <f t="shared" si="12"/>
        <v>0.405197380639722-0.032859537949319i</v>
      </c>
      <c r="L17" s="1" t="str">
        <f t="shared" si="12"/>
        <v>0.410381551632094-0.065591105404759i</v>
      </c>
      <c r="M17" s="1" t="str">
        <f t="shared" si="12"/>
        <v>0.414790326660431-0.093427015417769i</v>
      </c>
      <c r="N17" s="1" t="str">
        <f t="shared" si="12"/>
        <v>0.418254278972853-0.115297549577108i</v>
      </c>
      <c r="O17" s="1" t="str">
        <f t="shared" si="12"/>
        <v>0.420640290824607-0.13036223552017i</v>
      </c>
      <c r="P17" s="1" t="str">
        <f t="shared" si="12"/>
        <v>0.421856669118326-0.138042145814535i</v>
      </c>
      <c r="Q17" s="1" t="str">
        <f t="shared" si="13"/>
        <v>-0.0621685431483971-0.00313594859464489i</v>
      </c>
      <c r="R17" s="1" t="str">
        <f t="shared" si="14"/>
        <v>-0.0609661324770009-0.00910770540347704i</v>
      </c>
      <c r="S17" s="1" t="str">
        <f t="shared" si="14"/>
        <v>-0.0588625172583912-0.0142797833885907i</v>
      </c>
      <c r="T17" s="1" t="str">
        <f t="shared" si="14"/>
        <v>-0.0563233210718773-0.0183883621587643i</v>
      </c>
      <c r="U17" s="1" t="str">
        <f t="shared" si="14"/>
        <v>-0.0538107899602959-0.0214067605680857i</v>
      </c>
      <c r="V17" s="1" t="str">
        <f t="shared" si="14"/>
        <v>-0.0516808461109458-0.0234560914625226i</v>
      </c>
      <c r="W17" s="1" t="str">
        <f t="shared" si="14"/>
        <v>-0.0501612207249438-0.0247029702154045i</v>
      </c>
      <c r="X17" s="1" t="str">
        <f t="shared" si="14"/>
        <v>-0.049375491307546-0.0252878175389551i</v>
      </c>
      <c r="Y17" s="1" t="str">
        <f t="shared" si="15"/>
        <v>-1.11443795823211E-10+8.53759571343723E-11i</v>
      </c>
      <c r="Z17" s="1">
        <f t="shared" si="16"/>
        <v>6.2247585742600232E-2</v>
      </c>
      <c r="AA17" s="1">
        <f t="shared" si="17"/>
        <v>6.1642676831232347E-2</v>
      </c>
      <c r="AB17" s="1">
        <f t="shared" si="17"/>
        <v>6.0569861743440305E-2</v>
      </c>
      <c r="AC17" s="1">
        <f t="shared" si="17"/>
        <v>5.9249036780758317E-2</v>
      </c>
      <c r="AD17" s="1">
        <f t="shared" si="17"/>
        <v>5.7912438337290123E-2</v>
      </c>
      <c r="AE17" s="1">
        <f t="shared" si="17"/>
        <v>5.6754718583052526E-2</v>
      </c>
      <c r="AF17" s="1">
        <f t="shared" si="17"/>
        <v>5.5914084111963178E-2</v>
      </c>
      <c r="AG17" s="1">
        <f t="shared" si="17"/>
        <v>5.5474434271518588E-2</v>
      </c>
      <c r="AH17" s="1">
        <f t="shared" si="17"/>
        <v>1.4038793995246073E-10</v>
      </c>
      <c r="AI17" s="1">
        <f t="shared" si="18"/>
        <v>-24.117549758218573</v>
      </c>
      <c r="AJ17" s="1">
        <f t="shared" si="19"/>
        <v>-24.202370206408077</v>
      </c>
      <c r="AK17" s="1">
        <f t="shared" si="19"/>
        <v>-24.35486835309338</v>
      </c>
      <c r="AL17" s="1">
        <f t="shared" si="19"/>
        <v>-24.546374112838812</v>
      </c>
      <c r="AM17" s="1">
        <f t="shared" si="19"/>
        <v>-24.744562984138003</v>
      </c>
      <c r="AN17" s="1">
        <f t="shared" si="19"/>
        <v>-24.919960508461614</v>
      </c>
      <c r="AO17" s="1">
        <f t="shared" si="19"/>
        <v>-25.049575691399827</v>
      </c>
      <c r="AP17" s="1">
        <f t="shared" si="19"/>
        <v>-25.118142360201375</v>
      </c>
      <c r="AQ17" s="1">
        <f t="shared" si="19"/>
        <v>-197.05340397475965</v>
      </c>
      <c r="AR17" s="1">
        <f t="shared" si="20"/>
        <v>-1000</v>
      </c>
    </row>
    <row r="18" spans="1:44">
      <c r="A18" s="2">
        <f t="shared" si="21"/>
        <v>6</v>
      </c>
      <c r="B18" s="1">
        <f t="shared" si="22"/>
        <v>0.06</v>
      </c>
      <c r="C18" s="3">
        <f t="shared" si="5"/>
        <v>0.18849555921538758</v>
      </c>
      <c r="D18" s="1" t="str">
        <f t="shared" si="6"/>
        <v>1</v>
      </c>
      <c r="E18" s="1" t="str">
        <f t="shared" si="7"/>
        <v>0.982287250728689+0.187381314585725i</v>
      </c>
      <c r="F18" s="1" t="str">
        <f t="shared" si="8"/>
        <v>0.929776485888251+0.368124552684678i</v>
      </c>
      <c r="G18" s="1" t="str">
        <f t="shared" si="9"/>
        <v>-1.96457450145738-0.37476262917145i</v>
      </c>
      <c r="H18" s="1" t="str">
        <f t="shared" si="10"/>
        <v>-0.0347980155691291-0.006638076486772i</v>
      </c>
      <c r="I18" s="1" t="str">
        <f t="shared" si="11"/>
        <v>0.380812472142325+0.048342769835335i</v>
      </c>
      <c r="J18" s="1" t="str">
        <f t="shared" si="12"/>
        <v>0.389586410027359+0.00234817671272602i</v>
      </c>
      <c r="K18" s="1" t="str">
        <f t="shared" si="12"/>
        <v>0.397851278794734-0.040977782639654i</v>
      </c>
      <c r="L18" s="1" t="str">
        <f t="shared" si="12"/>
        <v>0.40528946417271-0.079970115901371i</v>
      </c>
      <c r="M18" s="1" t="str">
        <f t="shared" si="12"/>
        <v>0.411615120868603-0.113130369572329i</v>
      </c>
      <c r="N18" s="1" t="str">
        <f t="shared" si="12"/>
        <v>0.416585157443049-0.139184213700439i</v>
      </c>
      <c r="O18" s="1" t="str">
        <f t="shared" si="12"/>
        <v>0.420008578177726-0.15713041366702i</v>
      </c>
      <c r="P18" s="1" t="str">
        <f t="shared" si="12"/>
        <v>0.421753822933683-0.166279307071702i</v>
      </c>
      <c r="Q18" s="1" t="str">
        <f t="shared" si="13"/>
        <v>-0.0921068602093945-0.00573871893197107i</v>
      </c>
      <c r="R18" s="1" t="str">
        <f t="shared" si="14"/>
        <v>-0.0894198543605724-0.0164998128827331i</v>
      </c>
      <c r="S18" s="1" t="str">
        <f t="shared" si="14"/>
        <v>-0.0848462896269409-0.0254237948701041i</v>
      </c>
      <c r="T18" s="1" t="str">
        <f t="shared" si="14"/>
        <v>-0.0795314505499637-0.0320714377107955i</v>
      </c>
      <c r="U18" s="1" t="str">
        <f t="shared" si="14"/>
        <v>-0.074481465072885-0.0365977618241212i</v>
      </c>
      <c r="V18" s="1" t="str">
        <f t="shared" si="14"/>
        <v>-0.0703542517206135-0.039440381874946i</v>
      </c>
      <c r="W18" s="1" t="str">
        <f t="shared" si="14"/>
        <v>-0.0674918556037365-0.0410541607310827i</v>
      </c>
      <c r="X18" s="1" t="str">
        <f t="shared" si="14"/>
        <v>-0.066037781568184-0.0417750642399096i</v>
      </c>
      <c r="Y18" s="1" t="str">
        <f t="shared" si="15"/>
        <v>-2.60617183006801E-09+3.7862306841076E-10i</v>
      </c>
      <c r="Z18" s="1">
        <f t="shared" si="16"/>
        <v>9.2285462520448489E-2</v>
      </c>
      <c r="AA18" s="1">
        <f t="shared" si="17"/>
        <v>9.0929391172663118E-2</v>
      </c>
      <c r="AB18" s="1">
        <f t="shared" si="17"/>
        <v>8.8573484796838992E-2</v>
      </c>
      <c r="AC18" s="1">
        <f t="shared" si="17"/>
        <v>8.5754467775263798E-2</v>
      </c>
      <c r="AD18" s="1">
        <f t="shared" si="17"/>
        <v>8.2987256912965199E-2</v>
      </c>
      <c r="AE18" s="1">
        <f t="shared" si="17"/>
        <v>8.0655219655078852E-2</v>
      </c>
      <c r="AF18" s="1">
        <f t="shared" si="17"/>
        <v>7.8997434680938783E-2</v>
      </c>
      <c r="AG18" s="1">
        <f t="shared" si="17"/>
        <v>7.8141823543450506E-2</v>
      </c>
      <c r="AH18" s="1">
        <f t="shared" si="17"/>
        <v>2.6335312862718791E-9</v>
      </c>
      <c r="AI18" s="1">
        <f t="shared" si="18"/>
        <v>-20.697334136448585</v>
      </c>
      <c r="AJ18" s="1">
        <f t="shared" si="19"/>
        <v>-20.825914335350539</v>
      </c>
      <c r="AK18" s="1">
        <f t="shared" si="19"/>
        <v>-21.053925365839877</v>
      </c>
      <c r="AL18" s="1">
        <f t="shared" si="19"/>
        <v>-21.334864882357518</v>
      </c>
      <c r="AM18" s="1">
        <f t="shared" si="19"/>
        <v>-21.619771809650867</v>
      </c>
      <c r="AN18" s="1">
        <f t="shared" si="19"/>
        <v>-21.867350434304932</v>
      </c>
      <c r="AO18" s="1">
        <f t="shared" si="19"/>
        <v>-22.047740230394162</v>
      </c>
      <c r="AP18" s="1">
        <f t="shared" si="19"/>
        <v>-22.14232916306489</v>
      </c>
      <c r="AQ18" s="1">
        <f t="shared" si="19"/>
        <v>-171.58923035741137</v>
      </c>
      <c r="AR18" s="1">
        <f t="shared" si="20"/>
        <v>-1000</v>
      </c>
    </row>
    <row r="19" spans="1:44">
      <c r="A19" s="2">
        <f t="shared" si="21"/>
        <v>7</v>
      </c>
      <c r="B19" s="1">
        <f t="shared" si="22"/>
        <v>7.0000000000000007E-2</v>
      </c>
      <c r="C19" s="3">
        <f t="shared" si="5"/>
        <v>0.21991148575128555</v>
      </c>
      <c r="D19" s="1" t="str">
        <f t="shared" si="6"/>
        <v>1</v>
      </c>
      <c r="E19" s="1" t="str">
        <f t="shared" si="7"/>
        <v>0.975916761938747+0.218143241396543i</v>
      </c>
      <c r="F19" s="1" t="str">
        <f t="shared" si="8"/>
        <v>0.90482705246602+0.425779291565073i</v>
      </c>
      <c r="G19" s="1" t="str">
        <f t="shared" si="9"/>
        <v>-1.95183352387749-0.436286482793086i</v>
      </c>
      <c r="H19" s="1" t="str">
        <f t="shared" si="10"/>
        <v>-0.04700647141147-0.010507191228013i</v>
      </c>
      <c r="I19" s="1" t="str">
        <f t="shared" si="11"/>
        <v>0.366214097852851+0.053383332284422i</v>
      </c>
      <c r="J19" s="1" t="str">
        <f t="shared" si="12"/>
        <v>0.378105293281632+0.000185182004174i</v>
      </c>
      <c r="K19" s="1" t="str">
        <f t="shared" si="12"/>
        <v>0.389306554447811-0.049926379816139i</v>
      </c>
      <c r="L19" s="1" t="str">
        <f t="shared" si="12"/>
        <v>0.39938742316651-0.095025593958652i</v>
      </c>
      <c r="M19" s="1" t="str">
        <f t="shared" si="12"/>
        <v>0.407960497306293-0.133379322915798i</v>
      </c>
      <c r="N19" s="1" t="str">
        <f t="shared" si="12"/>
        <v>0.414696318435795-0.163513654392773i</v>
      </c>
      <c r="O19" s="1" t="str">
        <f t="shared" si="12"/>
        <v>0.419336032726506-0.184270542930445i</v>
      </c>
      <c r="P19" s="1" t="str">
        <f t="shared" si="12"/>
        <v>0.421701338560222-0.194852312942908i</v>
      </c>
      <c r="Q19" s="1" t="str">
        <f t="shared" si="13"/>
        <v>-0.129782498710725-0.00977288694132653i</v>
      </c>
      <c r="R19" s="1" t="str">
        <f t="shared" si="14"/>
        <v>-0.124334694605751-0.0277281669057947i</v>
      </c>
      <c r="S19" s="1" t="str">
        <f t="shared" si="14"/>
        <v>-0.115385156219307-0.0417870035238347i</v>
      </c>
      <c r="T19" s="1" t="str">
        <f t="shared" si="14"/>
        <v>-0.10546649284242-0.0514017371662226i</v>
      </c>
      <c r="U19" s="1" t="str">
        <f t="shared" si="14"/>
        <v>-0.096488799515796-0.0573016312381759i</v>
      </c>
      <c r="V19" s="1" t="str">
        <f t="shared" si="14"/>
        <v>-0.0894537950457266-0.060608467058608i</v>
      </c>
      <c r="W19" s="1" t="str">
        <f t="shared" si="14"/>
        <v>-0.0847258433446869-0.0622881563779513i</v>
      </c>
      <c r="X19" s="1" t="str">
        <f t="shared" si="14"/>
        <v>-0.0823697279800245-0.0629761416742726i</v>
      </c>
      <c r="Y19" s="1" t="str">
        <f t="shared" si="15"/>
        <v>-2.94021046901214E-08-1.14727678321953E-08i</v>
      </c>
      <c r="Z19" s="1">
        <f t="shared" si="16"/>
        <v>0.13014993772863392</v>
      </c>
      <c r="AA19" s="1">
        <f t="shared" si="17"/>
        <v>0.12738904004136689</v>
      </c>
      <c r="AB19" s="1">
        <f t="shared" si="17"/>
        <v>0.12271873507845024</v>
      </c>
      <c r="AC19" s="1">
        <f t="shared" si="17"/>
        <v>0.11732569921456108</v>
      </c>
      <c r="AD19" s="1">
        <f t="shared" si="17"/>
        <v>0.11222105584316774</v>
      </c>
      <c r="AE19" s="1">
        <f t="shared" si="17"/>
        <v>0.10805261555037543</v>
      </c>
      <c r="AF19" s="1">
        <f t="shared" si="17"/>
        <v>0.10515837082910966</v>
      </c>
      <c r="AG19" s="1">
        <f t="shared" si="17"/>
        <v>0.10368590312902369</v>
      </c>
      <c r="AH19" s="1">
        <f t="shared" si="17"/>
        <v>3.1561181250712311E-8</v>
      </c>
      <c r="AI19" s="1">
        <f t="shared" si="18"/>
        <v>-17.711120706933116</v>
      </c>
      <c r="AJ19" s="1">
        <f t="shared" si="19"/>
        <v>-17.897358701286208</v>
      </c>
      <c r="AK19" s="1">
        <f t="shared" si="19"/>
        <v>-18.221782597119663</v>
      </c>
      <c r="AL19" s="1">
        <f t="shared" si="19"/>
        <v>-18.61213697770323</v>
      </c>
      <c r="AM19" s="1">
        <f t="shared" si="19"/>
        <v>-18.998512990194566</v>
      </c>
      <c r="AN19" s="1">
        <f t="shared" si="19"/>
        <v>-19.327294320113289</v>
      </c>
      <c r="AO19" s="1">
        <f t="shared" si="19"/>
        <v>-19.563123016815311</v>
      </c>
      <c r="AP19" s="1">
        <f t="shared" si="19"/>
        <v>-19.6856057033546</v>
      </c>
      <c r="AQ19" s="1">
        <f t="shared" si="19"/>
        <v>-150.01693501351997</v>
      </c>
      <c r="AR19" s="1">
        <f t="shared" si="20"/>
        <v>-1000</v>
      </c>
    </row>
    <row r="20" spans="1:44">
      <c r="A20" s="2">
        <f t="shared" si="21"/>
        <v>8</v>
      </c>
      <c r="B20" s="1">
        <f t="shared" si="22"/>
        <v>0.08</v>
      </c>
      <c r="C20" s="3">
        <f t="shared" si="5"/>
        <v>0.25132741228718347</v>
      </c>
      <c r="D20" s="1" t="str">
        <f t="shared" si="6"/>
        <v>1</v>
      </c>
      <c r="E20" s="1" t="str">
        <f t="shared" si="7"/>
        <v>0.968583161128631+0.248689887164854i</v>
      </c>
      <c r="F20" s="1" t="str">
        <f t="shared" si="8"/>
        <v>0.876306680043863+0.481753674101715i</v>
      </c>
      <c r="G20" s="1" t="str">
        <f t="shared" si="9"/>
        <v>-1.93716632225726-0.497379774329708i</v>
      </c>
      <c r="H20" s="1" t="str">
        <f t="shared" si="10"/>
        <v>-0.0608596422133969-0.015626100227993i</v>
      </c>
      <c r="I20" s="1" t="str">
        <f t="shared" si="11"/>
        <v>0.34961811004423+0.0570582758543229i</v>
      </c>
      <c r="J20" s="1" t="str">
        <f t="shared" si="12"/>
        <v>0.365072726917454-0.00313348278833003i</v>
      </c>
      <c r="K20" s="1" t="str">
        <f t="shared" si="12"/>
        <v>0.379630657687074-0.059832879635867i</v>
      </c>
      <c r="L20" s="1" t="str">
        <f t="shared" si="12"/>
        <v>0.392732449237795-0.110860988664826i</v>
      </c>
      <c r="M20" s="1" t="str">
        <f t="shared" si="12"/>
        <v>0.403874607067899-0.154256828262118i</v>
      </c>
      <c r="N20" s="1" t="str">
        <f t="shared" si="12"/>
        <v>0.412628944300561-0.188352720648686i</v>
      </c>
      <c r="O20" s="1" t="str">
        <f t="shared" si="12"/>
        <v>0.418659036665423-0.21183837980131i</v>
      </c>
      <c r="P20" s="1" t="str">
        <f t="shared" si="12"/>
        <v>0.421733151094624-0.223811265009665i</v>
      </c>
      <c r="Q20" s="1" t="str">
        <f t="shared" si="13"/>
        <v>-0.176663493278808-0.0158629823106156i</v>
      </c>
      <c r="R20" s="1" t="str">
        <f t="shared" si="14"/>
        <v>-0.166325892963457-0.0442303090871498i</v>
      </c>
      <c r="S20" s="1" t="str">
        <f t="shared" si="14"/>
        <v>-0.150096953432389-0.0648178240565246i</v>
      </c>
      <c r="T20" s="1" t="str">
        <f t="shared" si="14"/>
        <v>-0.13312540166336-0.077366955370672i</v>
      </c>
      <c r="U20" s="1" t="str">
        <f t="shared" si="14"/>
        <v>-0.118609208525095-0.083992357885603i</v>
      </c>
      <c r="V20" s="1" t="str">
        <f t="shared" si="14"/>
        <v>-0.107753945888846-0.0870560574893235i</v>
      </c>
      <c r="W20" s="1" t="str">
        <f t="shared" si="14"/>
        <v>-0.100700168022982-0.088277709140283i</v>
      </c>
      <c r="X20" s="1" t="str">
        <f t="shared" si="14"/>
        <v>-0.0972546568660734-0.0886645688445772i</v>
      </c>
      <c r="Y20" s="1" t="str">
        <f t="shared" si="15"/>
        <v>-1.70210007330793E-07-2.1303258844198E-07i</v>
      </c>
      <c r="Z20" s="1">
        <f t="shared" si="16"/>
        <v>0.17737424859674064</v>
      </c>
      <c r="AA20" s="1">
        <f t="shared" si="17"/>
        <v>0.17210642902586806</v>
      </c>
      <c r="AB20" s="1">
        <f t="shared" si="17"/>
        <v>0.16349448230783609</v>
      </c>
      <c r="AC20" s="1">
        <f t="shared" si="17"/>
        <v>0.15397408337560736</v>
      </c>
      <c r="AD20" s="1">
        <f t="shared" si="17"/>
        <v>0.14533705835103683</v>
      </c>
      <c r="AE20" s="1">
        <f t="shared" si="17"/>
        <v>0.13852678441442562</v>
      </c>
      <c r="AF20" s="1">
        <f t="shared" si="17"/>
        <v>0.1339159354629359</v>
      </c>
      <c r="AG20" s="1">
        <f t="shared" si="17"/>
        <v>0.13160499249850841</v>
      </c>
      <c r="AH20" s="1">
        <f t="shared" si="17"/>
        <v>2.7267990452880579E-7</v>
      </c>
      <c r="AI20" s="1">
        <f t="shared" si="18"/>
        <v>-15.022188626289722</v>
      </c>
      <c r="AJ20" s="1">
        <f t="shared" si="19"/>
        <v>-15.284058126475097</v>
      </c>
      <c r="AK20" s="1">
        <f t="shared" si="19"/>
        <v>-15.729937990801117</v>
      </c>
      <c r="AL20" s="1">
        <f t="shared" si="19"/>
        <v>-16.251047452641888</v>
      </c>
      <c r="AM20" s="1">
        <f t="shared" si="19"/>
        <v>-16.752472685090094</v>
      </c>
      <c r="AN20" s="1">
        <f t="shared" si="19"/>
        <v>-17.16932493650361</v>
      </c>
      <c r="AO20" s="1">
        <f t="shared" si="19"/>
        <v>-17.463354811987394</v>
      </c>
      <c r="AP20" s="1">
        <f t="shared" si="19"/>
        <v>-17.614552704801987</v>
      </c>
      <c r="AQ20" s="1">
        <f t="shared" si="19"/>
        <v>-131.2869373345909</v>
      </c>
      <c r="AR20" s="1">
        <f t="shared" si="20"/>
        <v>-1000</v>
      </c>
    </row>
    <row r="21" spans="1:44">
      <c r="A21" s="2">
        <f t="shared" si="21"/>
        <v>9</v>
      </c>
      <c r="B21" s="1">
        <f t="shared" si="22"/>
        <v>0.09</v>
      </c>
      <c r="C21" s="3">
        <f t="shared" si="5"/>
        <v>0.28274333882308139</v>
      </c>
      <c r="D21" s="1" t="str">
        <f t="shared" si="6"/>
        <v>1</v>
      </c>
      <c r="E21" s="1" t="str">
        <f t="shared" si="7"/>
        <v>0.960293685676943+0.278991106039229i</v>
      </c>
      <c r="F21" s="1" t="str">
        <f t="shared" si="8"/>
        <v>0.844327925502015+0.535826794978997i</v>
      </c>
      <c r="G21" s="1" t="str">
        <f t="shared" si="9"/>
        <v>-1.92058737135389-0.557982212078458i</v>
      </c>
      <c r="H21" s="1" t="str">
        <f t="shared" si="10"/>
        <v>-0.0762594458518749-0.022155417099461i</v>
      </c>
      <c r="I21" s="1" t="str">
        <f t="shared" si="11"/>
        <v>0.331128832570908+0.059191370825368i</v>
      </c>
      <c r="J21" s="1" t="str">
        <f t="shared" si="12"/>
        <v>0.3505789715928-0.00775644680732501i</v>
      </c>
      <c r="K21" s="1" t="str">
        <f t="shared" si="12"/>
        <v>0.36890060192909-0.070819912066219i</v>
      </c>
      <c r="L21" s="1" t="str">
        <f t="shared" si="12"/>
        <v>0.385389633600843-0.127575531347814i</v>
      </c>
      <c r="M21" s="1" t="str">
        <f t="shared" si="12"/>
        <v>0.399412402368075-0.175842218032034i</v>
      </c>
      <c r="N21" s="1" t="str">
        <f t="shared" si="12"/>
        <v>0.410430021091114-0.213765110417876i</v>
      </c>
      <c r="O21" s="1" t="str">
        <f t="shared" si="12"/>
        <v>0.418019088861188-0.239886853018354i</v>
      </c>
      <c r="P21" s="1" t="str">
        <f t="shared" si="12"/>
        <v>0.421887962059898-0.253203601914575i</v>
      </c>
      <c r="Q21" s="1" t="str">
        <f t="shared" si="13"/>
        <v>-0.234760309900204-0.0249438639243564i</v>
      </c>
      <c r="R21" s="1" t="str">
        <f t="shared" si="14"/>
        <v>-0.216020353501078-0.0679760322543575i</v>
      </c>
      <c r="S21" s="1" t="str">
        <f t="shared" si="14"/>
        <v>-0.188253186089083-0.0961979758203182i</v>
      </c>
      <c r="T21" s="1" t="str">
        <f t="shared" si="14"/>
        <v>-0.161183253843916-0.110844850583637i</v>
      </c>
      <c r="U21" s="1" t="str">
        <f t="shared" si="14"/>
        <v>-0.139474958198563-0.116874195273493i</v>
      </c>
      <c r="V21" s="1" t="str">
        <f t="shared" si="14"/>
        <v>-0.124040712580022-0.118585364664727i</v>
      </c>
      <c r="W21" s="1" t="str">
        <f t="shared" si="14"/>
        <v>-0.114355361770735-0.11862559936081i</v>
      </c>
      <c r="X21" s="1" t="str">
        <f t="shared" si="14"/>
        <v>-0.109718894639323-0.118364686625341i</v>
      </c>
      <c r="Y21" s="1" t="str">
        <f t="shared" si="15"/>
        <v>-2.55209080809979E-07-1.81825374538678E-06i</v>
      </c>
      <c r="Z21" s="1">
        <f t="shared" si="16"/>
        <v>0.23608176433582628</v>
      </c>
      <c r="AA21" s="1">
        <f t="shared" si="17"/>
        <v>0.22646309652518698</v>
      </c>
      <c r="AB21" s="1">
        <f t="shared" si="17"/>
        <v>0.21140792942701425</v>
      </c>
      <c r="AC21" s="1">
        <f t="shared" si="17"/>
        <v>0.19561856307779452</v>
      </c>
      <c r="AD21" s="1">
        <f t="shared" si="17"/>
        <v>0.18196934215773128</v>
      </c>
      <c r="AE21" s="1">
        <f t="shared" si="17"/>
        <v>0.17160590633782366</v>
      </c>
      <c r="AF21" s="1">
        <f t="shared" si="17"/>
        <v>0.16477008705898982</v>
      </c>
      <c r="AG21" s="1">
        <f t="shared" si="17"/>
        <v>0.16139527527406133</v>
      </c>
      <c r="AH21" s="1">
        <f t="shared" si="17"/>
        <v>1.8360768931449816E-6</v>
      </c>
      <c r="AI21" s="1">
        <f t="shared" si="18"/>
        <v>-12.538751156704606</v>
      </c>
      <c r="AJ21" s="1">
        <f t="shared" si="19"/>
        <v>-12.900051173795413</v>
      </c>
      <c r="AK21" s="1">
        <f t="shared" si="19"/>
        <v>-13.49757454664438</v>
      </c>
      <c r="AL21" s="1">
        <f t="shared" si="19"/>
        <v>-14.171798710832363</v>
      </c>
      <c r="AM21" s="1">
        <f t="shared" si="19"/>
        <v>-14.800035498899014</v>
      </c>
      <c r="AN21" s="1">
        <f t="shared" si="19"/>
        <v>-15.309355373361431</v>
      </c>
      <c r="AO21" s="1">
        <f t="shared" si="19"/>
        <v>-15.662432576608772</v>
      </c>
      <c r="AP21" s="1">
        <f t="shared" si="19"/>
        <v>-15.842183661478177</v>
      </c>
      <c r="AQ21" s="1">
        <f t="shared" si="19"/>
        <v>-114.72218269832416</v>
      </c>
      <c r="AR21" s="1">
        <f t="shared" si="20"/>
        <v>-1000</v>
      </c>
    </row>
    <row r="22" spans="1:44">
      <c r="A22" s="2">
        <f t="shared" si="21"/>
        <v>10</v>
      </c>
      <c r="B22" s="1">
        <f t="shared" si="22"/>
        <v>0.1</v>
      </c>
      <c r="C22" s="3">
        <f t="shared" si="5"/>
        <v>0.31415926535897931</v>
      </c>
      <c r="D22" s="1" t="str">
        <f t="shared" si="6"/>
        <v>1</v>
      </c>
      <c r="E22" s="1" t="str">
        <f t="shared" si="7"/>
        <v>0.951056516295154+0.309016994374947i</v>
      </c>
      <c r="F22" s="1" t="str">
        <f t="shared" si="8"/>
        <v>0.809016994374947+0.587785252292473i</v>
      </c>
      <c r="G22" s="1" t="str">
        <f t="shared" si="9"/>
        <v>-1.90211303259031-0.618033988749894i</v>
      </c>
      <c r="H22" s="1" t="str">
        <f t="shared" si="10"/>
        <v>-0.0930960382153629-0.030248736457421i</v>
      </c>
      <c r="I22" s="1" t="str">
        <f t="shared" si="11"/>
        <v>0.310863122026718+0.059613771839948i</v>
      </c>
      <c r="J22" s="1" t="str">
        <f t="shared" si="12"/>
        <v>0.334725115400963-0.013825892332139i</v>
      </c>
      <c r="K22" s="1" t="str">
        <f t="shared" si="12"/>
        <v>0.357202621664433-0.08300454331597i</v>
      </c>
      <c r="L22" s="1" t="str">
        <f t="shared" si="12"/>
        <v>0.377431842856953-0.145263684350071i</v>
      </c>
      <c r="M22" s="1" t="str">
        <f t="shared" si="12"/>
        <v>0.394635381352778-0.198210731559829i</v>
      </c>
      <c r="N22" s="1" t="str">
        <f t="shared" si="12"/>
        <v>0.408152114815363-0.239810959614019i</v>
      </c>
      <c r="O22" s="1" t="str">
        <f t="shared" si="12"/>
        <v>0.417462602758014-0.268465695078197i</v>
      </c>
      <c r="P22" s="1" t="str">
        <f t="shared" si="12"/>
        <v>0.422209048350486-0.283073752538234i</v>
      </c>
      <c r="Q22" s="1" t="str">
        <f t="shared" si="13"/>
        <v>-0.306851620008836-0.038461152662773i</v>
      </c>
      <c r="R22" s="1" t="str">
        <f t="shared" si="14"/>
        <v>-0.273926780461801-0.101683492110247i</v>
      </c>
      <c r="S22" s="1" t="str">
        <f t="shared" si="14"/>
        <v>-0.228603314715977-0.137803720383049i</v>
      </c>
      <c r="T22" s="1" t="str">
        <f t="shared" si="14"/>
        <v>-0.187968057310553-0.152487581775897i</v>
      </c>
      <c r="U22" s="1" t="str">
        <f t="shared" si="14"/>
        <v>-0.15763841986611-0.155825772058807i</v>
      </c>
      <c r="V22" s="1" t="str">
        <f t="shared" si="14"/>
        <v>-0.137187491526178-0.154716337745598i</v>
      </c>
      <c r="W22" s="1" t="str">
        <f t="shared" si="14"/>
        <v>-0.124796059918669-0.152713553274762i</v>
      </c>
      <c r="X22" s="1" t="str">
        <f t="shared" si="14"/>
        <v>-0.118979914199245-0.151415104664951i</v>
      </c>
      <c r="Y22" s="1" t="str">
        <f t="shared" si="15"/>
        <v>4.02476247424417E-06-9.33111106410392E-06i</v>
      </c>
      <c r="Z22" s="1">
        <f t="shared" si="16"/>
        <v>0.30925261028194445</v>
      </c>
      <c r="AA22" s="1">
        <f t="shared" si="17"/>
        <v>0.29219071446899608</v>
      </c>
      <c r="AB22" s="1">
        <f t="shared" si="17"/>
        <v>0.26692572159786626</v>
      </c>
      <c r="AC22" s="1">
        <f t="shared" si="17"/>
        <v>0.24204225491629391</v>
      </c>
      <c r="AD22" s="1">
        <f t="shared" si="17"/>
        <v>0.22165636164028149</v>
      </c>
      <c r="AE22" s="1">
        <f t="shared" si="17"/>
        <v>0.20677899554029933</v>
      </c>
      <c r="AF22" s="1">
        <f t="shared" si="17"/>
        <v>0.19721938526683325</v>
      </c>
      <c r="AG22" s="1">
        <f t="shared" si="17"/>
        <v>0.19256882900292502</v>
      </c>
      <c r="AH22" s="1">
        <f t="shared" si="17"/>
        <v>1.0162103456702586E-5</v>
      </c>
      <c r="AI22" s="1">
        <f t="shared" si="18"/>
        <v>-10.193732519424827</v>
      </c>
      <c r="AJ22" s="1">
        <f t="shared" si="19"/>
        <v>-10.686671792603416</v>
      </c>
      <c r="AK22" s="1">
        <f t="shared" si="19"/>
        <v>-11.472191490920373</v>
      </c>
      <c r="AL22" s="1">
        <f t="shared" si="19"/>
        <v>-12.322176194849879</v>
      </c>
      <c r="AM22" s="1">
        <f t="shared" si="19"/>
        <v>-13.086395994658371</v>
      </c>
      <c r="AN22" s="1">
        <f t="shared" si="19"/>
        <v>-13.689871573093516</v>
      </c>
      <c r="AO22" s="1">
        <f t="shared" si="19"/>
        <v>-14.101007984585546</v>
      </c>
      <c r="AP22" s="1">
        <f t="shared" si="19"/>
        <v>-14.308280210025179</v>
      </c>
      <c r="AQ22" s="1">
        <f t="shared" si="19"/>
        <v>-99.860327760161113</v>
      </c>
      <c r="AR22" s="1">
        <f t="shared" si="20"/>
        <v>-1000</v>
      </c>
    </row>
    <row r="23" spans="1:44">
      <c r="A23" s="2">
        <f t="shared" si="21"/>
        <v>11</v>
      </c>
      <c r="B23" s="1">
        <f t="shared" si="22"/>
        <v>0.11</v>
      </c>
      <c r="C23" s="3">
        <f t="shared" si="5"/>
        <v>0.34557519189487723</v>
      </c>
      <c r="D23" s="1" t="str">
        <f t="shared" si="6"/>
        <v>1</v>
      </c>
      <c r="E23" s="1" t="str">
        <f t="shared" si="7"/>
        <v>0.940880768954226+0.338737920245291i</v>
      </c>
      <c r="F23" s="1" t="str">
        <f t="shared" si="8"/>
        <v>0.77051324277579+0.637423989748689i</v>
      </c>
      <c r="G23" s="1" t="str">
        <f t="shared" si="9"/>
        <v>-1.88176153790845-0.677475840490582i</v>
      </c>
      <c r="H23" s="1" t="str">
        <f t="shared" si="10"/>
        <v>-0.11124829513266-0.040051850741893i</v>
      </c>
      <c r="I23" s="1" t="str">
        <f t="shared" si="11"/>
        <v>0.288949863253277+0.0581648425800689i</v>
      </c>
      <c r="J23" s="1" t="str">
        <f t="shared" si="12"/>
        <v>0.317622631610016-0.021476835328315i</v>
      </c>
      <c r="K23" s="1" t="str">
        <f t="shared" si="12"/>
        <v>0.34463178881753-0.096497655506369i</v>
      </c>
      <c r="L23" s="1" t="str">
        <f t="shared" si="12"/>
        <v>0.368939388111242-0.16401460990681i</v>
      </c>
      <c r="M23" s="1" t="str">
        <f t="shared" si="12"/>
        <v>0.389611302082162-0.221433059835973i</v>
      </c>
      <c r="N23" s="1" t="str">
        <f t="shared" si="12"/>
        <v>0.405853120669322-0.266546446463719i</v>
      </c>
      <c r="O23" s="1" t="str">
        <f t="shared" si="12"/>
        <v>0.417040679892937-0.297621087641822i</v>
      </c>
      <c r="P23" s="1" t="str">
        <f t="shared" si="12"/>
        <v>0.422744048126107-0.313462802336667i</v>
      </c>
      <c r="Q23" s="1" t="str">
        <f t="shared" si="13"/>
        <v>-0.396831319146382-0.0587306716183752i</v>
      </c>
      <c r="R23" s="1" t="str">
        <f t="shared" si="14"/>
        <v>-0.340171260542262-0.149100373131255i</v>
      </c>
      <c r="S23" s="1" t="str">
        <f t="shared" si="14"/>
        <v>-0.269160036497474-0.1915817558399i</v>
      </c>
      <c r="T23" s="1" t="str">
        <f t="shared" si="14"/>
        <v>-0.211479634932355-0.202574197759614i</v>
      </c>
      <c r="U23" s="1" t="str">
        <f t="shared" si="14"/>
        <v>-0.171661921229681-0.200362450472858i</v>
      </c>
      <c r="V23" s="1" t="str">
        <f t="shared" si="14"/>
        <v>-0.146225987917531-0.194720366007355i</v>
      </c>
      <c r="W23" s="1" t="str">
        <f t="shared" si="14"/>
        <v>-0.131331909876766-0.189763254322841i</v>
      </c>
      <c r="X23" s="1" t="str">
        <f t="shared" si="14"/>
        <v>-0.124470548063445-0.187036903054528i</v>
      </c>
      <c r="Y23" s="1" t="str">
        <f t="shared" si="15"/>
        <v>0.0000395622833395153-0.0000272167659673267i</v>
      </c>
      <c r="Z23" s="1">
        <f t="shared" si="16"/>
        <v>0.40115382042827802</v>
      </c>
      <c r="AA23" s="1">
        <f t="shared" si="17"/>
        <v>0.37141271890821265</v>
      </c>
      <c r="AB23" s="1">
        <f t="shared" si="17"/>
        <v>0.33037962167485541</v>
      </c>
      <c r="AC23" s="1">
        <f t="shared" si="17"/>
        <v>0.29284798375449567</v>
      </c>
      <c r="AD23" s="1">
        <f t="shared" si="17"/>
        <v>0.26384261740619858</v>
      </c>
      <c r="AE23" s="1">
        <f t="shared" si="17"/>
        <v>0.24351193087915879</v>
      </c>
      <c r="AF23" s="1">
        <f t="shared" si="17"/>
        <v>0.23077730227011975</v>
      </c>
      <c r="AG23" s="1">
        <f t="shared" si="17"/>
        <v>0.22466802273452999</v>
      </c>
      <c r="AH23" s="1">
        <f t="shared" si="17"/>
        <v>4.8020064689214269E-5</v>
      </c>
      <c r="AI23" s="1">
        <f t="shared" si="18"/>
        <v>-7.9337813479025945</v>
      </c>
      <c r="AJ23" s="1">
        <f t="shared" si="19"/>
        <v>-8.6028645613554637</v>
      </c>
      <c r="AK23" s="1">
        <f t="shared" si="19"/>
        <v>-9.6197349695937575</v>
      </c>
      <c r="AL23" s="1">
        <f t="shared" si="19"/>
        <v>-10.667155234483175</v>
      </c>
      <c r="AM23" s="1">
        <f t="shared" si="19"/>
        <v>-11.573101066660128</v>
      </c>
      <c r="AN23" s="1">
        <f t="shared" si="19"/>
        <v>-12.269595112966687</v>
      </c>
      <c r="AO23" s="1">
        <f t="shared" si="19"/>
        <v>-12.736138155003944</v>
      </c>
      <c r="AP23" s="1">
        <f t="shared" si="19"/>
        <v>-12.969174736593727</v>
      </c>
      <c r="AQ23" s="1">
        <f t="shared" si="19"/>
        <v>-86.371545184559466</v>
      </c>
      <c r="AR23" s="1">
        <f t="shared" si="20"/>
        <v>-1000</v>
      </c>
    </row>
    <row r="24" spans="1:44">
      <c r="A24" s="2">
        <f t="shared" si="21"/>
        <v>12</v>
      </c>
      <c r="B24" s="1">
        <f t="shared" si="22"/>
        <v>0.12</v>
      </c>
      <c r="C24" s="3">
        <f t="shared" si="5"/>
        <v>0.37699111843077515</v>
      </c>
      <c r="D24" s="1" t="str">
        <f t="shared" si="6"/>
        <v>1</v>
      </c>
      <c r="E24" s="1" t="str">
        <f t="shared" si="7"/>
        <v>0.929776485888251+0.368124552684678i</v>
      </c>
      <c r="F24" s="1" t="str">
        <f t="shared" si="8"/>
        <v>0.728968627421412+0.684547105928688i</v>
      </c>
      <c r="G24" s="1" t="str">
        <f t="shared" si="9"/>
        <v>-1.8595529717765-0.736249105369356i</v>
      </c>
      <c r="H24" s="1" t="str">
        <f t="shared" si="10"/>
        <v>-0.130584344355088-0.051701999440668i</v>
      </c>
      <c r="I24" s="1" t="str">
        <f t="shared" si="11"/>
        <v>0.265529412426749+0.054692946609032i</v>
      </c>
      <c r="J24" s="1" t="str">
        <f t="shared" si="12"/>
        <v>0.299392890465101-0.0308364357177671i</v>
      </c>
      <c r="K24" s="1" t="str">
        <f t="shared" si="12"/>
        <v>0.331291589277562-0.111403352186553i</v>
      </c>
      <c r="L24" s="1" t="str">
        <f t="shared" si="12"/>
        <v>0.359999659757762-0.183911661379878i</v>
      </c>
      <c r="M24" s="1" t="str">
        <f t="shared" si="12"/>
        <v>0.384413866856828-0.245574909638572i</v>
      </c>
      <c r="N24" s="1" t="str">
        <f t="shared" si="12"/>
        <v>0.403595986287578-0.294023412913199i</v>
      </c>
      <c r="O24" s="1" t="str">
        <f t="shared" si="12"/>
        <v>0.41680885995775-0.327395322393151i</v>
      </c>
      <c r="P24" s="1" t="str">
        <f t="shared" si="12"/>
        <v>0.42354472454207-0.344408174312294i</v>
      </c>
      <c r="Q24" s="1" t="str">
        <f t="shared" si="13"/>
        <v>-0.510246994687006-0.0896137553477125i</v>
      </c>
      <c r="R24" s="1" t="str">
        <f t="shared" si="14"/>
        <v>-0.413985711318756-0.215328570814335i</v>
      </c>
      <c r="S24" s="1" t="str">
        <f t="shared" si="14"/>
        <v>-0.306976408547526-0.2592888053161i</v>
      </c>
      <c r="T24" s="1" t="str">
        <f t="shared" si="14"/>
        <v>-0.22947602593865-0.260848348248675i</v>
      </c>
      <c r="U24" s="1" t="str">
        <f t="shared" si="14"/>
        <v>-0.180226491611963-0.249629662471288i</v>
      </c>
      <c r="V24" s="1" t="str">
        <f t="shared" si="14"/>
        <v>-0.15040425125381-0.237674243476291i</v>
      </c>
      <c r="W24" s="1" t="str">
        <f t="shared" si="14"/>
        <v>-0.133497352677877-0.228902063811563i</v>
      </c>
      <c r="X24" s="1" t="str">
        <f t="shared" si="14"/>
        <v>-0.125841685905378-0.224398745229277i</v>
      </c>
      <c r="Y24" s="1" t="str">
        <f t="shared" si="15"/>
        <v>0.000199185646706-4.86912478076407E-06i</v>
      </c>
      <c r="Z24" s="1">
        <f t="shared" si="16"/>
        <v>0.5180565806305728</v>
      </c>
      <c r="AA24" s="1">
        <f t="shared" si="17"/>
        <v>0.46663750662054643</v>
      </c>
      <c r="AB24" s="1">
        <f t="shared" si="17"/>
        <v>0.40182732605808186</v>
      </c>
      <c r="AC24" s="1">
        <f t="shared" si="17"/>
        <v>0.34742064887490209</v>
      </c>
      <c r="AD24" s="1">
        <f t="shared" si="17"/>
        <v>0.30789049459878776</v>
      </c>
      <c r="AE24" s="1">
        <f t="shared" si="17"/>
        <v>0.28126586143228699</v>
      </c>
      <c r="AF24" s="1">
        <f t="shared" si="17"/>
        <v>0.26498622226295904</v>
      </c>
      <c r="AG24" s="1">
        <f t="shared" si="17"/>
        <v>0.25727597395011798</v>
      </c>
      <c r="AH24" s="1">
        <f t="shared" si="17"/>
        <v>1.9924515108232395E-4</v>
      </c>
      <c r="AI24" s="1">
        <f t="shared" si="18"/>
        <v>-5.7124561057241197</v>
      </c>
      <c r="AJ24" s="1">
        <f t="shared" si="19"/>
        <v>-6.6204071426627822</v>
      </c>
      <c r="AK24" s="1">
        <f t="shared" si="19"/>
        <v>-7.9192106522678625</v>
      </c>
      <c r="AL24" s="1">
        <f t="shared" si="19"/>
        <v>-9.1828874583698976</v>
      </c>
      <c r="AM24" s="1">
        <f t="shared" si="19"/>
        <v>-10.232074374389269</v>
      </c>
      <c r="AN24" s="1">
        <f t="shared" si="19"/>
        <v>-11.017659540222745</v>
      </c>
      <c r="AO24" s="1">
        <f t="shared" si="19"/>
        <v>-11.535534125092017</v>
      </c>
      <c r="AP24" s="1">
        <f t="shared" si="19"/>
        <v>-11.792015380968708</v>
      </c>
      <c r="AQ24" s="1">
        <f t="shared" si="19"/>
        <v>-74.012244779697397</v>
      </c>
      <c r="AR24" s="1">
        <f t="shared" si="20"/>
        <v>-1000</v>
      </c>
    </row>
    <row r="25" spans="1:44">
      <c r="A25" s="2">
        <f t="shared" si="21"/>
        <v>13</v>
      </c>
      <c r="B25" s="1">
        <f t="shared" si="22"/>
        <v>0.13</v>
      </c>
      <c r="C25" s="3">
        <f t="shared" si="5"/>
        <v>0.40840704496667313</v>
      </c>
      <c r="D25" s="1" t="str">
        <f t="shared" si="6"/>
        <v>1</v>
      </c>
      <c r="E25" s="1" t="str">
        <f t="shared" si="7"/>
        <v>0.917754625683981+0.397147890634781i</v>
      </c>
      <c r="F25" s="1" t="str">
        <f t="shared" si="8"/>
        <v>0.684547105928689+0.728968627421411i</v>
      </c>
      <c r="G25" s="1" t="str">
        <f t="shared" si="9"/>
        <v>-1.83550925136796-0.794295781269562i</v>
      </c>
      <c r="H25" s="1" t="str">
        <f t="shared" si="10"/>
        <v>-0.150962145439271-0.065327153848151i</v>
      </c>
      <c r="I25" s="1" t="str">
        <f t="shared" si="11"/>
        <v>0.240752989968427+0.04905620110125i</v>
      </c>
      <c r="J25" s="1" t="str">
        <f t="shared" si="12"/>
        <v>0.280166627027808-0.0420233402465781i</v>
      </c>
      <c r="K25" s="1" t="str">
        <f t="shared" si="12"/>
        <v>0.317293461319222-0.127818392194317i</v>
      </c>
      <c r="L25" s="1" t="str">
        <f t="shared" si="12"/>
        <v>0.350706729421816-0.205031899010037i</v>
      </c>
      <c r="M25" s="1" t="str">
        <f t="shared" si="12"/>
        <v>0.379122378180793-0.270696588928641i</v>
      </c>
      <c r="N25" s="1" t="str">
        <f t="shared" si="12"/>
        <v>0.401448410150015-0.322289004741741i</v>
      </c>
      <c r="O25" s="1" t="str">
        <f t="shared" si="12"/>
        <v>0.416826848441494-0.357826478842999i</v>
      </c>
      <c r="P25" s="1" t="str">
        <f t="shared" si="12"/>
        <v>0.42466670829602-0.375943326032348i</v>
      </c>
      <c r="Q25" s="1" t="str">
        <f t="shared" si="13"/>
        <v>-0.655131092155156-0.137854617083088i</v>
      </c>
      <c r="R25" s="1" t="str">
        <f t="shared" si="14"/>
        <v>-0.49276893606693-0.30708493521927i</v>
      </c>
      <c r="S25" s="1" t="str">
        <f t="shared" si="14"/>
        <v>-0.337991482753757-0.342045125348237i</v>
      </c>
      <c r="T25" s="1" t="str">
        <f t="shared" si="14"/>
        <v>-0.239644316376203-0.326374926738448i</v>
      </c>
      <c r="U25" s="1" t="str">
        <f t="shared" si="14"/>
        <v>-0.182246040167005-0.302436737755514i</v>
      </c>
      <c r="V25" s="1" t="str">
        <f t="shared" si="14"/>
        <v>-0.149225130708646-0.282528887495938i</v>
      </c>
      <c r="W25" s="1" t="str">
        <f t="shared" si="14"/>
        <v>-0.131051467542535-0.269226513228922i</v>
      </c>
      <c r="X25" s="1" t="str">
        <f t="shared" si="14"/>
        <v>-0.122947899581975-0.262673277576384i</v>
      </c>
      <c r="Y25" s="1" t="str">
        <f t="shared" si="15"/>
        <v>0.000622509794958976+0.000402931209135493i</v>
      </c>
      <c r="Z25" s="1">
        <f t="shared" si="16"/>
        <v>0.66947788862630275</v>
      </c>
      <c r="AA25" s="1">
        <f t="shared" si="17"/>
        <v>0.58062240896399908</v>
      </c>
      <c r="AB25" s="1">
        <f t="shared" si="17"/>
        <v>0.48086704003141495</v>
      </c>
      <c r="AC25" s="1">
        <f t="shared" si="17"/>
        <v>0.40490738592293546</v>
      </c>
      <c r="AD25" s="1">
        <f t="shared" si="17"/>
        <v>0.35310281718042291</v>
      </c>
      <c r="AE25" s="1">
        <f t="shared" si="17"/>
        <v>0.3195163718883664</v>
      </c>
      <c r="AF25" s="1">
        <f t="shared" si="17"/>
        <v>0.29942845985386063</v>
      </c>
      <c r="AG25" s="1">
        <f t="shared" si="17"/>
        <v>0.29002316590979327</v>
      </c>
      <c r="AH25" s="1">
        <f t="shared" si="17"/>
        <v>7.415335488804649E-4</v>
      </c>
      <c r="AI25" s="1">
        <f t="shared" si="18"/>
        <v>-3.4852752440226458</v>
      </c>
      <c r="AJ25" s="1">
        <f t="shared" si="19"/>
        <v>-4.7221241340688556</v>
      </c>
      <c r="AK25" s="1">
        <f t="shared" si="19"/>
        <v>-6.3594997932313255</v>
      </c>
      <c r="AL25" s="1">
        <f t="shared" si="19"/>
        <v>-7.8528860237169917</v>
      </c>
      <c r="AM25" s="1">
        <f t="shared" si="19"/>
        <v>-9.0419763493310068</v>
      </c>
      <c r="AN25" s="1">
        <f t="shared" si="19"/>
        <v>-9.9101376772721625</v>
      </c>
      <c r="AO25" s="1">
        <f t="shared" si="19"/>
        <v>-10.474138470635628</v>
      </c>
      <c r="AP25" s="1">
        <f t="shared" si="19"/>
        <v>-10.751346219609076</v>
      </c>
      <c r="AQ25" s="1">
        <f t="shared" si="19"/>
        <v>-62.59738391188769</v>
      </c>
      <c r="AR25" s="1">
        <f t="shared" si="20"/>
        <v>-1000</v>
      </c>
    </row>
    <row r="26" spans="1:44">
      <c r="A26" s="2">
        <f t="shared" si="21"/>
        <v>14</v>
      </c>
      <c r="B26" s="1">
        <f t="shared" si="22"/>
        <v>0.14000000000000001</v>
      </c>
      <c r="C26" s="3">
        <f t="shared" si="5"/>
        <v>0.4398229715025711</v>
      </c>
      <c r="D26" s="1" t="str">
        <f t="shared" si="6"/>
        <v>1</v>
      </c>
      <c r="E26" s="1" t="str">
        <f t="shared" si="7"/>
        <v>0.90482705246602+0.425779291565073i</v>
      </c>
      <c r="F26" s="1" t="str">
        <f t="shared" si="8"/>
        <v>0.63742398974869+0.770513242775789i</v>
      </c>
      <c r="G26" s="1" t="str">
        <f t="shared" si="9"/>
        <v>-1.80965410493204-0.851558583130146i</v>
      </c>
      <c r="H26" s="1" t="str">
        <f t="shared" si="10"/>
        <v>-0.17223011518335-0.081045340354357i</v>
      </c>
      <c r="I26" s="1" t="str">
        <f t="shared" si="11"/>
        <v>0.214782025727618+0.041123190332371i</v>
      </c>
      <c r="J26" s="1" t="str">
        <f t="shared" si="12"/>
        <v>0.260083367205414-0.05514706069707i</v>
      </c>
      <c r="K26" s="1" t="str">
        <f t="shared" si="12"/>
        <v>0.30275629778756-0.145831654249756i</v>
      </c>
      <c r="L26" s="1" t="str">
        <f t="shared" si="12"/>
        <v>0.341160920683039-0.227445632251963i</v>
      </c>
      <c r="M26" s="1" t="str">
        <f t="shared" si="12"/>
        <v>0.373821367771546-0.296852615298713i</v>
      </c>
      <c r="N26" s="1" t="str">
        <f t="shared" si="12"/>
        <v>0.39948251638765-0.351385331955404i</v>
      </c>
      <c r="O26" s="1" t="str">
        <f t="shared" si="12"/>
        <v>0.417158222980977-0.388948120503218i</v>
      </c>
      <c r="P26" s="1" t="str">
        <f t="shared" si="12"/>
        <v>0.426169220059802-0.408097464043718i</v>
      </c>
      <c r="Q26" s="1" t="str">
        <f t="shared" si="13"/>
        <v>-0.84321878810232-0.215890940977523i</v>
      </c>
      <c r="R26" s="1" t="str">
        <f t="shared" si="14"/>
        <v>-0.570489200964648-0.432577231507926i</v>
      </c>
      <c r="S26" s="1" t="str">
        <f t="shared" si="14"/>
        <v>-0.357083165425832-0.43969149459792i</v>
      </c>
      <c r="T26" s="1" t="str">
        <f t="shared" si="14"/>
        <v>-0.23985383570264-0.397463599852877i</v>
      </c>
      <c r="U26" s="1" t="str">
        <f t="shared" si="14"/>
        <v>-0.176968698066901-0.357333669816219i</v>
      </c>
      <c r="V26" s="1" t="str">
        <f t="shared" si="14"/>
        <v>-0.142461211539249-0.328184876893647i</v>
      </c>
      <c r="W26" s="1" t="str">
        <f t="shared" si="14"/>
        <v>-0.123961188882022-0.309857997911882i</v>
      </c>
      <c r="X26" s="1" t="str">
        <f t="shared" si="14"/>
        <v>-0.115821295724238-0.301081615898189i</v>
      </c>
      <c r="Y26" s="1" t="str">
        <f t="shared" si="15"/>
        <v>0.00091482890035851+0.0023446288630853i</v>
      </c>
      <c r="Z26" s="1">
        <f t="shared" si="16"/>
        <v>0.87041761413984808</v>
      </c>
      <c r="AA26" s="1">
        <f t="shared" si="17"/>
        <v>0.71594761654491479</v>
      </c>
      <c r="AB26" s="1">
        <f t="shared" si="17"/>
        <v>0.56642475003506398</v>
      </c>
      <c r="AC26" s="1">
        <f t="shared" si="17"/>
        <v>0.4642275042576397</v>
      </c>
      <c r="AD26" s="1">
        <f t="shared" si="17"/>
        <v>0.39875465098205509</v>
      </c>
      <c r="AE26" s="1">
        <f t="shared" si="17"/>
        <v>0.35777158944629583</v>
      </c>
      <c r="AF26" s="1">
        <f t="shared" si="17"/>
        <v>0.33373395874409334</v>
      </c>
      <c r="AG26" s="1">
        <f t="shared" si="17"/>
        <v>0.32259062598765326</v>
      </c>
      <c r="AH26" s="1">
        <f t="shared" si="17"/>
        <v>2.5167829510197789E-3</v>
      </c>
      <c r="AI26" s="1">
        <f t="shared" si="18"/>
        <v>-1.2054465797943437</v>
      </c>
      <c r="AJ26" s="1">
        <f t="shared" si="19"/>
        <v>-2.9023750476342491</v>
      </c>
      <c r="AK26" s="1">
        <f t="shared" si="19"/>
        <v>-4.9371555665064157</v>
      </c>
      <c r="AL26" s="1">
        <f t="shared" si="19"/>
        <v>-6.6653826462594354</v>
      </c>
      <c r="AM26" s="1">
        <f t="shared" si="19"/>
        <v>-7.9858847678958957</v>
      </c>
      <c r="AN26" s="1">
        <f t="shared" si="19"/>
        <v>-8.9278829923426777</v>
      </c>
      <c r="AO26" s="1">
        <f t="shared" si="19"/>
        <v>-9.5319919984709252</v>
      </c>
      <c r="AP26" s="1">
        <f t="shared" si="19"/>
        <v>-9.8269651345384652</v>
      </c>
      <c r="AQ26" s="1">
        <f t="shared" si="19"/>
        <v>-51.983084733442396</v>
      </c>
      <c r="AR26" s="1">
        <f t="shared" si="20"/>
        <v>-1000</v>
      </c>
    </row>
    <row r="27" spans="1:44">
      <c r="A27" s="2">
        <f t="shared" si="21"/>
        <v>15</v>
      </c>
      <c r="B27" s="1">
        <f t="shared" si="22"/>
        <v>0.15</v>
      </c>
      <c r="C27" s="3">
        <f t="shared" si="5"/>
        <v>0.47123889803846897</v>
      </c>
      <c r="D27" s="1" t="str">
        <f t="shared" si="6"/>
        <v>1</v>
      </c>
      <c r="E27" s="1" t="str">
        <f t="shared" si="7"/>
        <v>0.891006524188368+0.453990499739547i</v>
      </c>
      <c r="F27" s="1" t="str">
        <f t="shared" si="8"/>
        <v>0.587785252292473+0.809016994374947i</v>
      </c>
      <c r="G27" s="1" t="str">
        <f t="shared" si="9"/>
        <v>-1.78201304837674-0.907980999479094i</v>
      </c>
      <c r="H27" s="1" t="str">
        <f t="shared" si="10"/>
        <v>-0.194227796084267-0.098964005104147i</v>
      </c>
      <c r="I27" s="1" t="str">
        <f t="shared" si="11"/>
        <v>0.187787459078269+0.030773635962336i</v>
      </c>
      <c r="J27" s="1" t="str">
        <f t="shared" si="12"/>
        <v>0.239290814292362-0.0703073900495991i</v>
      </c>
      <c r="K27" s="1" t="str">
        <f t="shared" si="12"/>
        <v>0.287805914068731-0.165523634546329i</v>
      </c>
      <c r="L27" s="1" t="str">
        <f t="shared" si="12"/>
        <v>0.33146835033055-0.251215990649729i</v>
      </c>
      <c r="M27" s="1" t="str">
        <f t="shared" si="12"/>
        <v>0.368600200138462-0.324091349171574i</v>
      </c>
      <c r="N27" s="1" t="str">
        <f t="shared" si="12"/>
        <v>0.397774507328122-0.381349150952839i</v>
      </c>
      <c r="O27" s="1" t="str">
        <f t="shared" si="12"/>
        <v>0.417870119635374-0.420789010781618i</v>
      </c>
      <c r="P27" s="1" t="str">
        <f t="shared" si="12"/>
        <v>0.428114773949007-0.440895276962816i</v>
      </c>
      <c r="Q27" s="1" t="str">
        <f t="shared" si="13"/>
        <v>-1.09134977601335-0.348155327892719i</v>
      </c>
      <c r="R27" s="1" t="str">
        <f t="shared" si="14"/>
        <v>-0.635321205765116-0.600239425610251i</v>
      </c>
      <c r="S27" s="1" t="str">
        <f t="shared" si="14"/>
        <v>-0.358513223732595-0.550045739822713i</v>
      </c>
      <c r="T27" s="1" t="str">
        <f t="shared" si="14"/>
        <v>-0.228459112238249-0.471708949443025i</v>
      </c>
      <c r="U27" s="1" t="str">
        <f t="shared" si="14"/>
        <v>-0.16404654068044-0.412723785128315i</v>
      </c>
      <c r="V27" s="1" t="str">
        <f t="shared" si="14"/>
        <v>-0.130145894789813-0.373565999943944i</v>
      </c>
      <c r="W27" s="1" t="str">
        <f t="shared" si="14"/>
        <v>-0.112372492670213-0.349987013336883i</v>
      </c>
      <c r="X27" s="1" t="str">
        <f t="shared" si="14"/>
        <v>-0.104638790175533-0.338924891895755i</v>
      </c>
      <c r="Y27" s="1" t="str">
        <f t="shared" si="15"/>
        <v>-0.00221352417898313+0.00757602727948208i</v>
      </c>
      <c r="Z27" s="1">
        <f t="shared" si="16"/>
        <v>1.1455376318325277</v>
      </c>
      <c r="AA27" s="1">
        <f t="shared" si="17"/>
        <v>0.87402540154835595</v>
      </c>
      <c r="AB27" s="1">
        <f t="shared" si="17"/>
        <v>0.65656838751820312</v>
      </c>
      <c r="AC27" s="1">
        <f t="shared" si="17"/>
        <v>0.52412107279647813</v>
      </c>
      <c r="AD27" s="1">
        <f t="shared" si="17"/>
        <v>0.4441308256807478</v>
      </c>
      <c r="AE27" s="1">
        <f t="shared" si="17"/>
        <v>0.3955875506695829</v>
      </c>
      <c r="AF27" s="1">
        <f t="shared" si="17"/>
        <v>0.36758466591166261</v>
      </c>
      <c r="AG27" s="1">
        <f t="shared" si="17"/>
        <v>0.35471024619532554</v>
      </c>
      <c r="AH27" s="1">
        <f t="shared" si="17"/>
        <v>7.8927738235932982E-3</v>
      </c>
      <c r="AI27" s="1">
        <f t="shared" si="18"/>
        <v>1.1801872136556419</v>
      </c>
      <c r="AJ27" s="1">
        <f t="shared" si="19"/>
        <v>-1.169518908136312</v>
      </c>
      <c r="AK27" s="1">
        <f t="shared" si="19"/>
        <v>-3.6544006306384058</v>
      </c>
      <c r="AL27" s="1">
        <f t="shared" si="19"/>
        <v>-5.6113675743034932</v>
      </c>
      <c r="AM27" s="1">
        <f t="shared" si="19"/>
        <v>-7.0497816561639448</v>
      </c>
      <c r="AN27" s="1">
        <f t="shared" si="19"/>
        <v>-8.0551476863191045</v>
      </c>
      <c r="AO27" s="1">
        <f t="shared" si="19"/>
        <v>-8.6928522769944472</v>
      </c>
      <c r="AP27" s="1">
        <f t="shared" si="19"/>
        <v>-9.0025253254683832</v>
      </c>
      <c r="AQ27" s="1">
        <f t="shared" si="19"/>
        <v>-42.055406844368449</v>
      </c>
      <c r="AR27" s="1">
        <f t="shared" si="20"/>
        <v>-1000</v>
      </c>
    </row>
    <row r="28" spans="1:44">
      <c r="A28" s="2">
        <f t="shared" si="21"/>
        <v>16</v>
      </c>
      <c r="B28" s="1">
        <f t="shared" si="22"/>
        <v>0.16</v>
      </c>
      <c r="C28" s="3">
        <f t="shared" si="5"/>
        <v>0.50265482457436694</v>
      </c>
      <c r="D28" s="1" t="str">
        <f t="shared" si="6"/>
        <v>1</v>
      </c>
      <c r="E28" s="1" t="str">
        <f t="shared" si="7"/>
        <v>0.876306680043863+0.481753674101715i</v>
      </c>
      <c r="F28" s="1" t="str">
        <f t="shared" si="8"/>
        <v>0.535826794979+0.844327925502013i</v>
      </c>
      <c r="G28" s="1" t="str">
        <f t="shared" si="9"/>
        <v>-1.75261336008773-0.96350734820343i</v>
      </c>
      <c r="H28" s="1" t="str">
        <f t="shared" si="10"/>
        <v>-0.21678656510873-0.119179422701417i</v>
      </c>
      <c r="I28" s="1" t="str">
        <f t="shared" si="11"/>
        <v>0.159948996753516+0.017899021316424i</v>
      </c>
      <c r="J28" s="1" t="str">
        <f t="shared" si="11"/>
        <v>0.217944198507002-0.087593859047864i</v>
      </c>
      <c r="K28" s="1" t="str">
        <f t="shared" si="11"/>
        <v>0.272574484008308-0.186965979471773i</v>
      </c>
      <c r="L28" s="1" t="str">
        <f t="shared" si="11"/>
        <v>0.321740442022634-0.27639852509594i</v>
      </c>
      <c r="M28" s="1" t="str">
        <f t="shared" si="11"/>
        <v>0.363552652356083-0.352454653346378i</v>
      </c>
      <c r="N28" s="1" t="str">
        <f t="shared" si="11"/>
        <v>0.396404295214091-0.412211569867189i</v>
      </c>
      <c r="O28" s="1" t="str">
        <f t="shared" si="11"/>
        <v>0.419032900385042-0.453372849868545i</v>
      </c>
      <c r="P28" s="1" t="str">
        <f t="shared" si="11"/>
        <v>0.430568863262492-0.474356688443505i</v>
      </c>
      <c r="Q28" s="1" t="str">
        <f t="shared" si="13"/>
        <v>-1.42093531136636-0.58609977665865i</v>
      </c>
      <c r="R28" s="1" t="str">
        <f t="shared" si="13"/>
        <v>-0.667145470849426-0.814966722014929i</v>
      </c>
      <c r="S28" s="1" t="str">
        <f t="shared" si="13"/>
        <v>-0.336905585223696-0.668328534473989i</v>
      </c>
      <c r="T28" s="1" t="str">
        <f t="shared" si="13"/>
        <v>-0.204587645275278-0.54617674111355i</v>
      </c>
      <c r="U28" s="1" t="str">
        <f t="shared" si="13"/>
        <v>-0.143559801756238-0.46699629823522i</v>
      </c>
      <c r="V28" s="1" t="str">
        <f t="shared" si="13"/>
        <v>-0.112543815207887-0.417682874393883i</v>
      </c>
      <c r="W28" s="1" t="str">
        <f t="shared" si="13"/>
        <v>-0.0965745447722947-0.388904305938377i</v>
      </c>
      <c r="X28" s="1" t="str">
        <f t="shared" si="13"/>
        <v>-0.0896872479765857-0.375603492137816i</v>
      </c>
      <c r="Y28" s="1" t="str">
        <f t="shared" si="15"/>
        <v>-0.0192220881278915+0.0128296593828495i</v>
      </c>
      <c r="Z28" s="1">
        <f t="shared" si="16"/>
        <v>1.5370654206269601</v>
      </c>
      <c r="AA28" s="1">
        <f t="shared" si="16"/>
        <v>1.0532112025926523</v>
      </c>
      <c r="AB28" s="1">
        <f t="shared" si="16"/>
        <v>0.74844398811605861</v>
      </c>
      <c r="AC28" s="1">
        <f t="shared" si="16"/>
        <v>0.58323677621760162</v>
      </c>
      <c r="AD28" s="1">
        <f t="shared" si="16"/>
        <v>0.48856418129626417</v>
      </c>
      <c r="AE28" s="1">
        <f t="shared" si="16"/>
        <v>0.43257958100618121</v>
      </c>
      <c r="AF28" s="1">
        <f t="shared" si="16"/>
        <v>0.40071586177163826</v>
      </c>
      <c r="AG28" s="1">
        <f t="shared" si="16"/>
        <v>0.38616290054293922</v>
      </c>
      <c r="AH28" s="1">
        <f t="shared" si="16"/>
        <v>2.3110362002278669E-2</v>
      </c>
      <c r="AI28" s="1">
        <f t="shared" si="18"/>
        <v>3.7338470469714871</v>
      </c>
      <c r="AJ28" s="1">
        <f t="shared" si="18"/>
        <v>0.45030939755826171</v>
      </c>
      <c r="AK28" s="1">
        <f t="shared" si="18"/>
        <v>-2.5168139147641453</v>
      </c>
      <c r="AL28" s="1">
        <f t="shared" si="18"/>
        <v>-4.6831019844460808</v>
      </c>
      <c r="AM28" s="1">
        <f t="shared" si="18"/>
        <v>-6.2215675231665237</v>
      </c>
      <c r="AN28" s="1">
        <f t="shared" si="18"/>
        <v>-7.2786796871032404</v>
      </c>
      <c r="AO28" s="1">
        <f t="shared" si="18"/>
        <v>-7.9432693258628708</v>
      </c>
      <c r="AP28" s="1">
        <f t="shared" si="18"/>
        <v>-8.2645890421743751</v>
      </c>
      <c r="AQ28" s="1">
        <f t="shared" si="18"/>
        <v>-32.72386503298749</v>
      </c>
      <c r="AR28" s="1">
        <f t="shared" si="20"/>
        <v>-1000</v>
      </c>
    </row>
    <row r="29" spans="1:44">
      <c r="A29" s="2">
        <f t="shared" si="21"/>
        <v>17</v>
      </c>
      <c r="B29" s="1">
        <f t="shared" si="22"/>
        <v>0.17</v>
      </c>
      <c r="C29" s="3">
        <f t="shared" si="5"/>
        <v>0.53407075111026492</v>
      </c>
      <c r="D29" s="1" t="str">
        <f t="shared" si="6"/>
        <v>1</v>
      </c>
      <c r="E29" s="1" t="str">
        <f t="shared" si="7"/>
        <v>0.860742027003944+0.509041415750371i</v>
      </c>
      <c r="F29" s="1" t="str">
        <f t="shared" si="8"/>
        <v>0.481753674101715+0.876306680043864i</v>
      </c>
      <c r="G29" s="1" t="str">
        <f t="shared" si="9"/>
        <v>-1.72148405400789-1.01808283150074i</v>
      </c>
      <c r="H29" s="1" t="str">
        <f t="shared" si="10"/>
        <v>-0.239730379906175-0.141776151456876i</v>
      </c>
      <c r="I29" s="1" t="str">
        <f t="shared" si="11"/>
        <v>0.131454331413876+0.002403167052902i</v>
      </c>
      <c r="J29" s="1" t="str">
        <f t="shared" si="11"/>
        <v>0.196205592157403-0.107085235460054i</v>
      </c>
      <c r="K29" s="1" t="str">
        <f t="shared" si="11"/>
        <v>0.257199946070066-0.210221055450634i</v>
      </c>
      <c r="L29" s="1" t="str">
        <f t="shared" si="11"/>
        <v>0.312093414337027-0.303040841195833i</v>
      </c>
      <c r="M29" s="1" t="str">
        <f t="shared" si="11"/>
        <v>0.358776471757405-0.381977580383399i</v>
      </c>
      <c r="N29" s="1" t="str">
        <f t="shared" si="11"/>
        <v>0.395455114614687-0.443997778394587i</v>
      </c>
      <c r="O29" s="1" t="str">
        <f t="shared" si="11"/>
        <v>0.420719803233493-0.486718033801156i</v>
      </c>
      <c r="P29" s="1" t="str">
        <f t="shared" si="11"/>
        <v>0.433599629798808-0.508496631145625i</v>
      </c>
      <c r="Q29" s="1" t="str">
        <f t="shared" si="13"/>
        <v>-1.84277902668507-1.04483164713483i</v>
      </c>
      <c r="R29" s="1" t="str">
        <f t="shared" si="13"/>
        <v>-0.637546709361541-1.07055048042225i</v>
      </c>
      <c r="S29" s="1" t="str">
        <f t="shared" si="13"/>
        <v>-0.288679993803254-0.78718043115967i</v>
      </c>
      <c r="T29" s="1" t="str">
        <f t="shared" si="13"/>
        <v>-0.168331078922439-0.617723201953709i</v>
      </c>
      <c r="U29" s="1" t="str">
        <f t="shared" si="13"/>
        <v>-0.115990994593507-0.518657508410393i</v>
      </c>
      <c r="V29" s="1" t="str">
        <f t="shared" si="13"/>
        <v>-0.0901064125823607-0.459680989686203i</v>
      </c>
      <c r="W29" s="1" t="str">
        <f t="shared" si="13"/>
        <v>-0.0769614389506492-0.426019099466947i</v>
      </c>
      <c r="X29" s="1" t="str">
        <f t="shared" si="13"/>
        <v>-0.0713298615274407-0.410625686710752i</v>
      </c>
      <c r="Y29" s="1" t="str">
        <f t="shared" si="15"/>
        <v>-0.0627542864404569-0.0106184510797898i</v>
      </c>
      <c r="Z29" s="1">
        <f t="shared" si="16"/>
        <v>2.1183738367070286</v>
      </c>
      <c r="AA29" s="1">
        <f t="shared" si="16"/>
        <v>1.2460112911807981</v>
      </c>
      <c r="AB29" s="1">
        <f t="shared" si="16"/>
        <v>0.83844449430058909</v>
      </c>
      <c r="AC29" s="1">
        <f t="shared" si="16"/>
        <v>0.64024784760523412</v>
      </c>
      <c r="AD29" s="1">
        <f t="shared" si="16"/>
        <v>0.53146921063902464</v>
      </c>
      <c r="AE29" s="1">
        <f t="shared" si="16"/>
        <v>0.46842905318452405</v>
      </c>
      <c r="AF29" s="1">
        <f t="shared" si="16"/>
        <v>0.43291492951385147</v>
      </c>
      <c r="AG29" s="1">
        <f t="shared" si="16"/>
        <v>0.41677500372767146</v>
      </c>
      <c r="AH29" s="1">
        <f t="shared" si="16"/>
        <v>6.3646303663172796E-2</v>
      </c>
      <c r="AI29" s="1">
        <f t="shared" si="18"/>
        <v>6.5200520794752261</v>
      </c>
      <c r="AJ29" s="1">
        <f t="shared" si="18"/>
        <v>1.9104395571419315</v>
      </c>
      <c r="AK29" s="1">
        <f t="shared" si="18"/>
        <v>-1.5305136550007958</v>
      </c>
      <c r="AL29" s="1">
        <f t="shared" si="18"/>
        <v>-3.8730374574949398</v>
      </c>
      <c r="AM29" s="1">
        <f t="shared" si="18"/>
        <v>-5.4904378038820711</v>
      </c>
      <c r="AN29" s="1">
        <f t="shared" si="18"/>
        <v>-6.5871235338883185</v>
      </c>
      <c r="AO29" s="1">
        <f t="shared" si="18"/>
        <v>-7.2719487367892306</v>
      </c>
      <c r="AP29" s="1">
        <f t="shared" si="18"/>
        <v>-7.601966718771072</v>
      </c>
      <c r="AQ29" s="1">
        <f t="shared" si="18"/>
        <v>-23.924536269209263</v>
      </c>
      <c r="AR29" s="1">
        <f t="shared" si="20"/>
        <v>-1000</v>
      </c>
    </row>
    <row r="30" spans="1:44">
      <c r="A30" s="2">
        <f t="shared" si="21"/>
        <v>18</v>
      </c>
      <c r="B30" s="1">
        <f t="shared" si="22"/>
        <v>0.18</v>
      </c>
      <c r="C30" s="3">
        <f t="shared" si="5"/>
        <v>0.56548667764616278</v>
      </c>
      <c r="D30" s="1" t="str">
        <f t="shared" si="6"/>
        <v>1</v>
      </c>
      <c r="E30" s="1" t="str">
        <f t="shared" si="7"/>
        <v>0.844327925502015+0.535826794978997i</v>
      </c>
      <c r="F30" s="1" t="str">
        <f t="shared" si="8"/>
        <v>0.425779291565069+0.904827052466021i</v>
      </c>
      <c r="G30" s="1" t="str">
        <f t="shared" si="9"/>
        <v>-1.68865585100403-1.07165358995799i</v>
      </c>
      <c r="H30" s="1" t="str">
        <f t="shared" si="10"/>
        <v>-0.262876559438961-0.166826537491969i</v>
      </c>
      <c r="I30" s="1" t="str">
        <f t="shared" si="11"/>
        <v>0.102498324104241-0.0157972442001221i</v>
      </c>
      <c r="J30" s="1" t="str">
        <f t="shared" si="11"/>
        <v>0.174243193210174-0.128849068157521i</v>
      </c>
      <c r="K30" s="1" t="str">
        <f t="shared" si="11"/>
        <v>0.241825382150061-0.235341557751542i</v>
      </c>
      <c r="L30" s="1" t="str">
        <f t="shared" si="11"/>
        <v>0.302647745303468-0.331182266328763i</v>
      </c>
      <c r="M30" s="1" t="str">
        <f t="shared" si="11"/>
        <v>0.354372913363993-0.41268808920665i</v>
      </c>
      <c r="N30" s="1" t="str">
        <f t="shared" si="11"/>
        <v>0.395013117130868-0.476726803320998i</v>
      </c>
      <c r="O30" s="1" t="str">
        <f t="shared" si="11"/>
        <v>0.423006576364626-0.520837436801718i</v>
      </c>
      <c r="P30" s="1" t="str">
        <f t="shared" si="11"/>
        <v>0.437277518125834-0.543324842741672i</v>
      </c>
      <c r="Q30" s="1" t="str">
        <f t="shared" si="13"/>
        <v>-2.26015518297286-1.97594216898209i</v>
      </c>
      <c r="R30" s="1" t="str">
        <f t="shared" si="13"/>
        <v>-0.517622913129179-1.34020596847057i</v>
      </c>
      <c r="S30" s="1" t="str">
        <f t="shared" si="13"/>
        <v>-0.213489414392876-0.897628970576604i</v>
      </c>
      <c r="T30" s="1" t="str">
        <f t="shared" si="13"/>
        <v>-0.120773684092282-0.68338404337075i</v>
      </c>
      <c r="U30" s="1" t="str">
        <f t="shared" si="13"/>
        <v>-0.0821551052359271-0.566439937479575i</v>
      </c>
      <c r="V30" s="1" t="str">
        <f t="shared" si="13"/>
        <v>-0.0634196862853763-0.498870526715017i</v>
      </c>
      <c r="W30" s="1" t="str">
        <f t="shared" si="13"/>
        <v>-0.0539952743409077-0.460865879331033i</v>
      </c>
      <c r="X30" s="1" t="str">
        <f t="shared" si="13"/>
        <v>-0.0499760113716829-0.44360786450385i</v>
      </c>
      <c r="Y30" s="1" t="str">
        <f t="shared" si="15"/>
        <v>-0.0871716493350644-0.139695656689285i</v>
      </c>
      <c r="Z30" s="1">
        <f t="shared" si="16"/>
        <v>3.0021074108500398</v>
      </c>
      <c r="AA30" s="1">
        <f t="shared" si="16"/>
        <v>1.4366925621442035</v>
      </c>
      <c r="AB30" s="1">
        <f t="shared" si="16"/>
        <v>0.92266759934237796</v>
      </c>
      <c r="AC30" s="1">
        <f t="shared" si="16"/>
        <v>0.69397408705439234</v>
      </c>
      <c r="AD30" s="1">
        <f t="shared" si="16"/>
        <v>0.57236672168129332</v>
      </c>
      <c r="AE30" s="1">
        <f t="shared" si="16"/>
        <v>0.50288553273429337</v>
      </c>
      <c r="AF30" s="1">
        <f t="shared" si="16"/>
        <v>0.46401815522963774</v>
      </c>
      <c r="AG30" s="1">
        <f t="shared" si="16"/>
        <v>0.44641408934115057</v>
      </c>
      <c r="AH30" s="1">
        <f t="shared" si="16"/>
        <v>0.16466260336107286</v>
      </c>
      <c r="AI30" s="1">
        <f t="shared" si="18"/>
        <v>9.5485245316624372</v>
      </c>
      <c r="AJ30" s="1">
        <f t="shared" si="18"/>
        <v>3.1472768679162302</v>
      </c>
      <c r="AK30" s="1">
        <f t="shared" si="18"/>
        <v>-0.69909459858952194</v>
      </c>
      <c r="AL30" s="1">
        <f t="shared" si="18"/>
        <v>-3.1731349153811044</v>
      </c>
      <c r="AM30" s="1">
        <f t="shared" si="18"/>
        <v>-4.8465124951118064</v>
      </c>
      <c r="AN30" s="1">
        <f t="shared" si="18"/>
        <v>-5.970617164059516</v>
      </c>
      <c r="AO30" s="1">
        <f t="shared" si="18"/>
        <v>-6.669300537100737</v>
      </c>
      <c r="AP30" s="1">
        <f t="shared" si="18"/>
        <v>-7.0052421404349019</v>
      </c>
      <c r="AQ30" s="1">
        <f t="shared" si="18"/>
        <v>-15.668100451098914</v>
      </c>
      <c r="AR30" s="1">
        <f t="shared" si="20"/>
        <v>-1000</v>
      </c>
    </row>
    <row r="31" spans="1:44">
      <c r="A31" s="2">
        <f t="shared" si="21"/>
        <v>19</v>
      </c>
      <c r="B31" s="1">
        <f t="shared" si="22"/>
        <v>0.19</v>
      </c>
      <c r="C31" s="3">
        <f t="shared" si="5"/>
        <v>0.59690260418206065</v>
      </c>
      <c r="D31" s="1" t="str">
        <f t="shared" si="6"/>
        <v>1</v>
      </c>
      <c r="E31" s="1" t="str">
        <f t="shared" si="7"/>
        <v>0.827080574274562+0.562083377852131i</v>
      </c>
      <c r="F31" s="1" t="str">
        <f t="shared" si="8"/>
        <v>0.368124552684679+0.929776485888251i</v>
      </c>
      <c r="G31" s="1" t="str">
        <f t="shared" si="9"/>
        <v>-1.65416114854912-1.12416675570426i</v>
      </c>
      <c r="H31" s="1" t="str">
        <f t="shared" si="10"/>
        <v>-0.286036595864441-0.194390269816009i</v>
      </c>
      <c r="I31" s="1" t="str">
        <f t="shared" si="11"/>
        <v>0.073282153901989-0.0367721964522251i</v>
      </c>
      <c r="J31" s="1" t="str">
        <f t="shared" si="11"/>
        <v>0.15223058016556-0.152941277953371i</v>
      </c>
      <c r="K31" s="1" t="str">
        <f t="shared" si="11"/>
        <v>0.22659837157338-0.262370159946196i</v>
      </c>
      <c r="L31" s="1" t="str">
        <f t="shared" si="11"/>
        <v>0.293527615607583-0.36085355186414i</v>
      </c>
      <c r="M31" s="1" t="str">
        <f t="shared" si="11"/>
        <v>0.350446258954294-0.444606792185917i</v>
      </c>
      <c r="N31" s="1" t="str">
        <f t="shared" si="11"/>
        <v>0.395166950070035-0.510411290855321i</v>
      </c>
      <c r="O31" s="1" t="str">
        <f t="shared" si="11"/>
        <v>0.425971097874883-0.555738217892074i</v>
      </c>
      <c r="P31" s="1" t="str">
        <f t="shared" si="11"/>
        <v>0.441674916243871-0.578845684909787i</v>
      </c>
      <c r="Q31" s="1" t="str">
        <f t="shared" si="13"/>
        <v>-2.05478398658331-3.68369617790683i</v>
      </c>
      <c r="R31" s="1" t="str">
        <f t="shared" si="13"/>
        <v>-0.296642672730155-1.57497382600861i</v>
      </c>
      <c r="S31" s="1" t="str">
        <f t="shared" si="13"/>
        <v>-0.11493305752848-0.990939488857476i</v>
      </c>
      <c r="T31" s="1" t="str">
        <f t="shared" si="13"/>
        <v>-0.0638396332276085-0.740737895362369i</v>
      </c>
      <c r="U31" s="1" t="str">
        <f t="shared" si="13"/>
        <v>-0.0431006157130905-0.609374735363622i</v>
      </c>
      <c r="V31" s="1" t="str">
        <f t="shared" si="13"/>
        <v>-0.0331509389018529-0.534738249989072i</v>
      </c>
      <c r="W31" s="1" t="str">
        <f t="shared" si="13"/>
        <v>-0.0281732075824122-0.493101994567382i</v>
      </c>
      <c r="X31" s="1" t="str">
        <f t="shared" si="13"/>
        <v>-0.0260558440774424-0.474268687269662i</v>
      </c>
      <c r="Y31" s="1" t="str">
        <f t="shared" si="15"/>
        <v>0.160448832338025-0.349951316835855i</v>
      </c>
      <c r="Z31" s="1">
        <f t="shared" si="16"/>
        <v>4.2180273544210909</v>
      </c>
      <c r="AA31" s="1">
        <f t="shared" si="16"/>
        <v>1.6026663495240328</v>
      </c>
      <c r="AB31" s="1">
        <f t="shared" si="16"/>
        <v>0.99758241679069337</v>
      </c>
      <c r="AC31" s="1">
        <f t="shared" si="16"/>
        <v>0.74348377816634814</v>
      </c>
      <c r="AD31" s="1">
        <f t="shared" si="16"/>
        <v>0.61089707085100009</v>
      </c>
      <c r="AE31" s="1">
        <f t="shared" si="16"/>
        <v>0.53576485583831435</v>
      </c>
      <c r="AF31" s="1">
        <f t="shared" si="16"/>
        <v>0.493906171931281</v>
      </c>
      <c r="AG31" s="1">
        <f t="shared" si="16"/>
        <v>0.47498388892158905</v>
      </c>
      <c r="AH31" s="1">
        <f t="shared" si="16"/>
        <v>0.38498019683327167</v>
      </c>
      <c r="AI31" s="1">
        <f t="shared" si="18"/>
        <v>12.502187837304126</v>
      </c>
      <c r="AJ31" s="1">
        <f t="shared" si="18"/>
        <v>4.0968623666987138</v>
      </c>
      <c r="AK31" s="1">
        <f t="shared" si="18"/>
        <v>-2.1024285178759799E-2</v>
      </c>
      <c r="AL31" s="1">
        <f t="shared" si="18"/>
        <v>-2.5745700554080626</v>
      </c>
      <c r="AM31" s="1">
        <f t="shared" si="18"/>
        <v>-4.2806391446440495</v>
      </c>
      <c r="AN31" s="1">
        <f t="shared" si="18"/>
        <v>-5.4205155575974526</v>
      </c>
      <c r="AO31" s="1">
        <f t="shared" si="18"/>
        <v>-6.127110935811336</v>
      </c>
      <c r="AP31" s="1">
        <f t="shared" si="18"/>
        <v>-6.4664224210233261</v>
      </c>
      <c r="AQ31" s="1">
        <f t="shared" si="18"/>
        <v>-8.2912321956601467</v>
      </c>
      <c r="AR31" s="1">
        <f t="shared" si="20"/>
        <v>-1000</v>
      </c>
    </row>
    <row r="32" spans="1:44">
      <c r="A32" s="2">
        <f t="shared" si="21"/>
        <v>20</v>
      </c>
      <c r="B32" s="1">
        <f t="shared" si="22"/>
        <v>0.2</v>
      </c>
      <c r="C32" s="3">
        <f t="shared" si="5"/>
        <v>0.62831853071795862</v>
      </c>
      <c r="D32" s="1" t="str">
        <f t="shared" si="6"/>
        <v>1</v>
      </c>
      <c r="E32" s="1" t="str">
        <f t="shared" si="7"/>
        <v>0.809016994374947+0.587785252292473i</v>
      </c>
      <c r="F32" s="1" t="str">
        <f t="shared" si="8"/>
        <v>0.309016994374945+0.951056516295154i</v>
      </c>
      <c r="G32" s="1" t="str">
        <f t="shared" si="9"/>
        <v>-1.61803398874989-1.17557050458495i</v>
      </c>
      <c r="H32" s="1" t="str">
        <f t="shared" si="10"/>
        <v>-0.309016994374945-0.224513988289796i</v>
      </c>
      <c r="I32" s="1" t="str">
        <f t="shared" si="11"/>
        <v>0.0440124381922929-0.0605779242037391i</v>
      </c>
      <c r="J32" s="1" t="str">
        <f t="shared" si="11"/>
        <v>0.130345941259627-0.179405796956554i</v>
      </c>
      <c r="K32" s="1" t="str">
        <f t="shared" si="11"/>
        <v>0.211670322903196-0.291339205544258i</v>
      </c>
      <c r="L32" s="1" t="str">
        <f t="shared" si="11"/>
        <v>0.284860332743677-0.392076611847806i</v>
      </c>
      <c r="M32" s="1" t="str">
        <f t="shared" si="11"/>
        <v>0.347103319748337-0.477746733837139i</v>
      </c>
      <c r="N32" s="1" t="str">
        <f t="shared" si="11"/>
        <v>0.396007320832848-0.545057316768567i</v>
      </c>
      <c r="O32" s="1" t="str">
        <f t="shared" si="11"/>
        <v>0.429692982661216-0.591421652688243i</v>
      </c>
      <c r="P32" s="1" t="str">
        <f t="shared" si="11"/>
        <v>0.446865784140521-0.615057986168194i</v>
      </c>
      <c r="Q32" s="1" t="str">
        <f t="shared" si="13"/>
        <v>5.42187581779515E-13-5.1011486186893i</v>
      </c>
      <c r="R32" s="1" t="str">
        <f t="shared" si="13"/>
        <v>4.49585220458972E-14-1.72244709823833i</v>
      </c>
      <c r="S32" s="1" t="str">
        <f t="shared" si="13"/>
        <v>1.76462745354941E-14-1.06067768599034i</v>
      </c>
      <c r="T32" s="1" t="str">
        <f t="shared" si="13"/>
        <v>1.45023682482154E-14-0.788154623451249i</v>
      </c>
      <c r="U32" s="1" t="str">
        <f t="shared" si="13"/>
        <v>8.89782087193218E-15-0.646821783359989i</v>
      </c>
      <c r="V32" s="1" t="str">
        <f t="shared" si="13"/>
        <v>9.73209198657887E-15-0.566944034816358i</v>
      </c>
      <c r="W32" s="1" t="str">
        <f t="shared" si="13"/>
        <v>1.05663927601433E-14-0.52249861493969i</v>
      </c>
      <c r="X32" s="1" t="str">
        <f t="shared" si="13"/>
        <v>8.00421520195228E-15-0.502419286188156i</v>
      </c>
      <c r="Y32" s="1" t="str">
        <f t="shared" si="15"/>
        <v>0.70710678118656+1.65818202134581E-13i</v>
      </c>
      <c r="Z32" s="1">
        <f t="shared" si="16"/>
        <v>5.1011486186893</v>
      </c>
      <c r="AA32" s="1">
        <f t="shared" si="16"/>
        <v>1.72244709823833</v>
      </c>
      <c r="AB32" s="1">
        <f t="shared" si="16"/>
        <v>1.06067768599034</v>
      </c>
      <c r="AC32" s="1">
        <f t="shared" si="16"/>
        <v>0.78815462345124898</v>
      </c>
      <c r="AD32" s="1">
        <f t="shared" si="16"/>
        <v>0.64682178335998897</v>
      </c>
      <c r="AE32" s="1">
        <f t="shared" si="16"/>
        <v>0.56694403481635802</v>
      </c>
      <c r="AF32" s="1">
        <f t="shared" si="16"/>
        <v>0.52249861493968996</v>
      </c>
      <c r="AG32" s="1">
        <f t="shared" si="16"/>
        <v>0.50241928618815601</v>
      </c>
      <c r="AH32" s="1">
        <f t="shared" si="16"/>
        <v>0.70710678118656001</v>
      </c>
      <c r="AI32" s="1">
        <f t="shared" si="18"/>
        <v>14.153359532127105</v>
      </c>
      <c r="AJ32" s="1">
        <f t="shared" si="18"/>
        <v>4.7229178447312776</v>
      </c>
      <c r="AK32" s="1">
        <f t="shared" si="18"/>
        <v>0.51166864952900559</v>
      </c>
      <c r="AL32" s="1">
        <f t="shared" si="18"/>
        <v>-2.0677714490888626</v>
      </c>
      <c r="AM32" s="1">
        <f t="shared" si="18"/>
        <v>-3.7843072510784252</v>
      </c>
      <c r="AN32" s="1">
        <f t="shared" si="18"/>
        <v>-4.929196196746183</v>
      </c>
      <c r="AO32" s="1">
        <f t="shared" si="18"/>
        <v>-5.6382971292126953</v>
      </c>
      <c r="AP32" s="1">
        <f t="shared" si="18"/>
        <v>-5.9786739569008844</v>
      </c>
      <c r="AQ32" s="1">
        <f t="shared" si="18"/>
        <v>-3.0102999566396589</v>
      </c>
      <c r="AR32" s="1">
        <f t="shared" si="20"/>
        <v>0</v>
      </c>
    </row>
    <row r="33" spans="1:44">
      <c r="A33" s="2">
        <f t="shared" si="21"/>
        <v>21</v>
      </c>
      <c r="B33" s="1">
        <f t="shared" si="22"/>
        <v>0.21</v>
      </c>
      <c r="C33" s="3">
        <f t="shared" si="5"/>
        <v>0.65973445725385649</v>
      </c>
      <c r="D33" s="1" t="str">
        <f t="shared" si="6"/>
        <v>1</v>
      </c>
      <c r="E33" s="1" t="str">
        <f t="shared" si="7"/>
        <v>0.790155012375691+0.612907053652976i</v>
      </c>
      <c r="F33" s="1" t="str">
        <f t="shared" si="8"/>
        <v>0.248689887164858+0.96858316112863i</v>
      </c>
      <c r="G33" s="1" t="str">
        <f t="shared" si="9"/>
        <v>-1.58031002475138-1.22581410730595i</v>
      </c>
      <c r="H33" s="1" t="str">
        <f t="shared" si="10"/>
        <v>-0.331620137586522-0.25723094617732i</v>
      </c>
      <c r="I33" s="1" t="str">
        <f t="shared" si="11"/>
        <v>0.014900327127375-0.08725655332476i</v>
      </c>
      <c r="J33" s="1" t="str">
        <f t="shared" si="11"/>
        <v>0.10877128112037-0.208274258002774i</v>
      </c>
      <c r="K33" s="1" t="str">
        <f t="shared" si="11"/>
        <v>0.197195786284007-0.322270443159173i</v>
      </c>
      <c r="L33" s="1" t="str">
        <f t="shared" si="11"/>
        <v>0.276775738473881-0.424864299328187i</v>
      </c>
      <c r="M33" s="1" t="str">
        <f t="shared" si="11"/>
        <v>0.344452924756292-0.512113202152541i</v>
      </c>
      <c r="N33" s="1" t="str">
        <f t="shared" si="11"/>
        <v>0.397626548816203-0.580664225226442i</v>
      </c>
      <c r="O33" s="1" t="str">
        <f t="shared" si="11"/>
        <v>0.434253178101108-0.627882991177016i</v>
      </c>
      <c r="P33" s="1" t="str">
        <f t="shared" si="11"/>
        <v>0.452925271788044-0.651954909309373i</v>
      </c>
      <c r="Q33" s="1" t="str">
        <f t="shared" si="13"/>
        <v>2.2338501349415-4.18198085354737i</v>
      </c>
      <c r="R33" s="1" t="str">
        <f t="shared" si="13"/>
        <v>0.317044751624196-1.75780485262033i</v>
      </c>
      <c r="S33" s="1" t="str">
        <f t="shared" si="13"/>
        <v>0.122623620938243-1.10404477508568i</v>
      </c>
      <c r="T33" s="1" t="str">
        <f t="shared" si="13"/>
        <v>0.0680779903433041-0.824880965973779i</v>
      </c>
      <c r="U33" s="1" t="str">
        <f t="shared" si="13"/>
        <v>0.0459529565280819-0.67846086842402i</v>
      </c>
      <c r="V33" s="1" t="str">
        <f t="shared" si="13"/>
        <v>0.0353414522464808-0.595305896688642i</v>
      </c>
      <c r="W33" s="1" t="str">
        <f t="shared" si="13"/>
        <v>0.0300333744186473-0.548927476488611i</v>
      </c>
      <c r="X33" s="1" t="str">
        <f t="shared" si="13"/>
        <v>0.0277756459149447-0.527951281057542i</v>
      </c>
      <c r="Y33" s="1" t="str">
        <f t="shared" si="15"/>
        <v>0.419416057006993+0.816263351339464i</v>
      </c>
      <c r="Z33" s="1">
        <f t="shared" si="16"/>
        <v>4.7412076821011482</v>
      </c>
      <c r="AA33" s="1">
        <f t="shared" si="16"/>
        <v>1.7861677621175531</v>
      </c>
      <c r="AB33" s="1">
        <f t="shared" si="16"/>
        <v>1.1108336589273824</v>
      </c>
      <c r="AC33" s="1">
        <f t="shared" si="16"/>
        <v>0.82768546006017152</v>
      </c>
      <c r="AD33" s="1">
        <f t="shared" si="16"/>
        <v>0.68001531173668961</v>
      </c>
      <c r="AE33" s="1">
        <f t="shared" si="16"/>
        <v>0.59635402981715346</v>
      </c>
      <c r="AF33" s="1">
        <f t="shared" si="16"/>
        <v>0.54974846795887045</v>
      </c>
      <c r="AG33" s="1">
        <f t="shared" si="16"/>
        <v>0.52868141794117574</v>
      </c>
      <c r="AH33" s="1">
        <f t="shared" si="16"/>
        <v>0.91771220304364831</v>
      </c>
      <c r="AI33" s="1">
        <f t="shared" si="18"/>
        <v>13.517779588197531</v>
      </c>
      <c r="AJ33" s="1">
        <f t="shared" si="18"/>
        <v>5.0384449336070176</v>
      </c>
      <c r="AK33" s="1">
        <f t="shared" si="18"/>
        <v>0.91298061322736945</v>
      </c>
      <c r="AL33" s="1">
        <f t="shared" si="18"/>
        <v>-1.6426934795943546</v>
      </c>
      <c r="AM33" s="1">
        <f t="shared" si="18"/>
        <v>-3.349626165643329</v>
      </c>
      <c r="AN33" s="1">
        <f t="shared" si="18"/>
        <v>-4.4899168337642257</v>
      </c>
      <c r="AO33" s="1">
        <f t="shared" si="18"/>
        <v>-5.1967194451801193</v>
      </c>
      <c r="AP33" s="1">
        <f t="shared" si="18"/>
        <v>-5.5361190775959566</v>
      </c>
      <c r="AQ33" s="1">
        <f t="shared" si="18"/>
        <v>-0.74586986674606592</v>
      </c>
      <c r="AR33" s="1">
        <f t="shared" si="20"/>
        <v>0</v>
      </c>
    </row>
    <row r="34" spans="1:44">
      <c r="A34" s="2">
        <f t="shared" si="21"/>
        <v>22</v>
      </c>
      <c r="B34" s="1">
        <f t="shared" si="22"/>
        <v>0.22</v>
      </c>
      <c r="C34" s="3">
        <f t="shared" si="5"/>
        <v>0.69115038378975446</v>
      </c>
      <c r="D34" s="1" t="str">
        <f t="shared" si="6"/>
        <v>1</v>
      </c>
      <c r="E34" s="1" t="str">
        <f t="shared" si="7"/>
        <v>0.77051324277579+0.637423989748689i</v>
      </c>
      <c r="F34" s="1" t="str">
        <f t="shared" si="8"/>
        <v>0.187381314585724+0.982287250728689i</v>
      </c>
      <c r="G34" s="1" t="str">
        <f t="shared" si="9"/>
        <v>-1.54102648555158-1.27484797949738i</v>
      </c>
      <c r="H34" s="1" t="str">
        <f t="shared" si="10"/>
        <v>-0.353645170965856-0.292560728768691i</v>
      </c>
      <c r="I34" s="1" t="str">
        <f t="shared" si="11"/>
        <v>-0.013839424067876-0.11683580051281i</v>
      </c>
      <c r="J34" s="1" t="str">
        <f t="shared" si="11"/>
        <v>0.087691608097413-0.2395657355234i</v>
      </c>
      <c r="K34" s="1" t="str">
        <f t="shared" si="11"/>
        <v>0.183331749121642-0.355174806385584i</v>
      </c>
      <c r="L34" s="1" t="str">
        <f t="shared" si="11"/>
        <v>0.269405602020859-0.459220221340441i</v>
      </c>
      <c r="M34" s="1" t="str">
        <f t="shared" si="11"/>
        <v>0.342605396898926-0.547703573440599i</v>
      </c>
      <c r="N34" s="1" t="str">
        <f t="shared" si="11"/>
        <v>0.400118106689589-0.617224497086884i</v>
      </c>
      <c r="O34" s="1" t="str">
        <f t="shared" si="11"/>
        <v>0.439733550209097-0.665111342171353i</v>
      </c>
      <c r="P34" s="1" t="str">
        <f t="shared" si="11"/>
        <v>0.459929328179597-0.689523844092661i</v>
      </c>
      <c r="Q34" s="1" t="str">
        <f t="shared" si="13"/>
        <v>2.82296158989884-2.69247103212538i</v>
      </c>
      <c r="R34" s="1" t="str">
        <f t="shared" si="13"/>
        <v>0.600412967581019-1.69597020512096i</v>
      </c>
      <c r="S34" s="1" t="str">
        <f t="shared" si="13"/>
        <v>0.244591213922065-1.12194474064517i</v>
      </c>
      <c r="T34" s="1" t="str">
        <f t="shared" si="13"/>
        <v>0.13785174411444-0.850971244118901i</v>
      </c>
      <c r="U34" s="1" t="str">
        <f t="shared" si="13"/>
        <v>0.0936266803283382-0.704253533561998i</v>
      </c>
      <c r="V34" s="1" t="str">
        <f t="shared" si="13"/>
        <v>0.0722207714697854-0.619777748802085i</v>
      </c>
      <c r="W34" s="1" t="str">
        <f t="shared" si="13"/>
        <v>0.0614652102911682-0.572345503624665i</v>
      </c>
      <c r="X34" s="1" t="str">
        <f t="shared" si="13"/>
        <v>0.0568807235383658-0.550824002945119i</v>
      </c>
      <c r="Y34" s="1" t="str">
        <f t="shared" si="15"/>
        <v>-0.392966264382161+0.899673013334823i</v>
      </c>
      <c r="Z34" s="1">
        <f t="shared" si="16"/>
        <v>3.9010911802825752</v>
      </c>
      <c r="AA34" s="1">
        <f t="shared" si="16"/>
        <v>1.7991138564019444</v>
      </c>
      <c r="AB34" s="1">
        <f t="shared" si="16"/>
        <v>1.1482965048232214</v>
      </c>
      <c r="AC34" s="1">
        <f t="shared" si="16"/>
        <v>0.86206447651707774</v>
      </c>
      <c r="AD34" s="1">
        <f t="shared" si="16"/>
        <v>0.71044985382774561</v>
      </c>
      <c r="AE34" s="1">
        <f t="shared" si="16"/>
        <v>0.62397139176557714</v>
      </c>
      <c r="AF34" s="1">
        <f t="shared" si="16"/>
        <v>0.57563647173846522</v>
      </c>
      <c r="AG34" s="1">
        <f t="shared" si="16"/>
        <v>0.55375310286329993</v>
      </c>
      <c r="AH34" s="1">
        <f t="shared" si="16"/>
        <v>0.98175048554377153</v>
      </c>
      <c r="AI34" s="1">
        <f t="shared" si="18"/>
        <v>11.823722024081517</v>
      </c>
      <c r="AJ34" s="1">
        <f t="shared" si="18"/>
        <v>5.1011729683277549</v>
      </c>
      <c r="AK34" s="1">
        <f t="shared" si="18"/>
        <v>1.2010808584876935</v>
      </c>
      <c r="AL34" s="1">
        <f t="shared" si="18"/>
        <v>-1.2892050141697382</v>
      </c>
      <c r="AM34" s="1">
        <f t="shared" si="18"/>
        <v>-2.9693314152361721</v>
      </c>
      <c r="AN34" s="1">
        <f t="shared" si="18"/>
        <v>-4.0967064333759859</v>
      </c>
      <c r="AO34" s="1">
        <f t="shared" si="18"/>
        <v>-4.7970339481845414</v>
      </c>
      <c r="AP34" s="1">
        <f t="shared" si="18"/>
        <v>-5.133676545304926</v>
      </c>
      <c r="AQ34" s="1">
        <f t="shared" si="18"/>
        <v>-0.15997750537439098</v>
      </c>
      <c r="AR34" s="1">
        <f t="shared" si="20"/>
        <v>0</v>
      </c>
    </row>
    <row r="35" spans="1:44">
      <c r="A35" s="2">
        <f t="shared" si="21"/>
        <v>23</v>
      </c>
      <c r="B35" s="1">
        <f t="shared" si="22"/>
        <v>0.23</v>
      </c>
      <c r="C35" s="3">
        <f t="shared" si="5"/>
        <v>0.72256631032565244</v>
      </c>
      <c r="D35" s="1" t="str">
        <f t="shared" si="6"/>
        <v>1</v>
      </c>
      <c r="E35" s="1" t="str">
        <f t="shared" si="7"/>
        <v>0.75011106963046+0.661311865323651i</v>
      </c>
      <c r="F35" s="1" t="str">
        <f t="shared" si="8"/>
        <v>0.125333233564309+0.992114701314477i</v>
      </c>
      <c r="G35" s="1" t="str">
        <f t="shared" si="9"/>
        <v>-1.50022213926092-1.3226237306473i</v>
      </c>
      <c r="H35" s="1" t="str">
        <f t="shared" si="10"/>
        <v>-0.374888905696611-0.330509029332823i</v>
      </c>
      <c r="I35" s="1" t="str">
        <f t="shared" si="11"/>
        <v>-0.041989401189381-0.14932873264777i</v>
      </c>
      <c r="J35" s="1" t="str">
        <f t="shared" si="11"/>
        <v>0.067294105565841-0.273286539007416i</v>
      </c>
      <c r="K35" s="1" t="str">
        <f t="shared" si="11"/>
        <v>0.170236917972954-0.390052239389451i</v>
      </c>
      <c r="L35" s="1" t="str">
        <f t="shared" si="11"/>
        <v>0.262883001482144-0.495138593411153i</v>
      </c>
      <c r="M35" s="1" t="str">
        <f t="shared" si="11"/>
        <v>0.341672019060683-0.584507191420575i</v>
      </c>
      <c r="N35" s="1" t="str">
        <f t="shared" si="11"/>
        <v>0.40357615294841-0.654723648314701i</v>
      </c>
      <c r="O35" s="1" t="str">
        <f t="shared" si="11"/>
        <v>0.446216461996261-0.703089585032933i</v>
      </c>
      <c r="P35" s="1" t="str">
        <f t="shared" si="11"/>
        <v>0.467954303040496-0.727746325751119i</v>
      </c>
      <c r="Q35" s="1" t="str">
        <f t="shared" si="13"/>
        <v>2.70531824561174-1.74979193825341i</v>
      </c>
      <c r="R35" s="1" t="str">
        <f t="shared" si="13"/>
        <v>0.821771798823627-1.57413279644193i</v>
      </c>
      <c r="S35" s="1" t="str">
        <f t="shared" si="13"/>
        <v>0.359404633283273-1.11798574328029i</v>
      </c>
      <c r="T35" s="1" t="str">
        <f t="shared" si="13"/>
        <v>0.20713373041375-0.867112457338697i</v>
      </c>
      <c r="U35" s="1" t="str">
        <f t="shared" si="13"/>
        <v>0.142010250543299-0.72438772515015i</v>
      </c>
      <c r="V35" s="1" t="str">
        <f t="shared" si="13"/>
        <v>0.11004532395133-0.640423750182471i</v>
      </c>
      <c r="W35" s="1" t="str">
        <f t="shared" si="13"/>
        <v>0.0938732560569771-0.592778938505969i</v>
      </c>
      <c r="X35" s="1" t="str">
        <f t="shared" si="13"/>
        <v>0.0869572639693021-0.57105191307252i</v>
      </c>
      <c r="Y35" s="1" t="str">
        <f t="shared" si="15"/>
        <v>-0.898458266955469+0.429950257206811i</v>
      </c>
      <c r="Z35" s="1">
        <f t="shared" si="16"/>
        <v>3.2218812264291192</v>
      </c>
      <c r="AA35" s="1">
        <f t="shared" si="16"/>
        <v>1.7757260346618537</v>
      </c>
      <c r="AB35" s="1">
        <f t="shared" si="16"/>
        <v>1.1743354770266743</v>
      </c>
      <c r="AC35" s="1">
        <f t="shared" si="16"/>
        <v>0.8915090554487205</v>
      </c>
      <c r="AD35" s="1">
        <f t="shared" si="16"/>
        <v>0.73817646102241707</v>
      </c>
      <c r="AE35" s="1">
        <f t="shared" si="16"/>
        <v>0.64980962836921174</v>
      </c>
      <c r="AF35" s="1">
        <f t="shared" si="16"/>
        <v>0.60016585885820106</v>
      </c>
      <c r="AG35" s="1">
        <f t="shared" si="16"/>
        <v>0.57763470565817965</v>
      </c>
      <c r="AH35" s="1">
        <f t="shared" si="16"/>
        <v>0.9960343774854501</v>
      </c>
      <c r="AI35" s="1">
        <f t="shared" si="18"/>
        <v>10.162190525157422</v>
      </c>
      <c r="AJ35" s="1">
        <f t="shared" si="18"/>
        <v>4.9875192422235708</v>
      </c>
      <c r="AK35" s="1">
        <f t="shared" si="18"/>
        <v>1.3958436249228723</v>
      </c>
      <c r="AL35" s="1">
        <f t="shared" si="18"/>
        <v>-0.99748482293154117</v>
      </c>
      <c r="AM35" s="1">
        <f t="shared" si="18"/>
        <v>-2.6367961541175906</v>
      </c>
      <c r="AN35" s="1">
        <f t="shared" si="18"/>
        <v>-3.7442771581697882</v>
      </c>
      <c r="AO35" s="1">
        <f t="shared" si="18"/>
        <v>-4.434574271232842</v>
      </c>
      <c r="AP35" s="1">
        <f t="shared" si="18"/>
        <v>-4.766934424314254</v>
      </c>
      <c r="AQ35" s="1">
        <f t="shared" si="18"/>
        <v>-3.4513438462152365E-2</v>
      </c>
      <c r="AR35" s="1">
        <f t="shared" si="20"/>
        <v>0</v>
      </c>
    </row>
    <row r="36" spans="1:44">
      <c r="A36" s="2">
        <f t="shared" si="21"/>
        <v>24</v>
      </c>
      <c r="B36" s="1">
        <f t="shared" si="22"/>
        <v>0.24</v>
      </c>
      <c r="C36" s="3">
        <f t="shared" si="5"/>
        <v>0.7539822368615503</v>
      </c>
      <c r="D36" s="1" t="str">
        <f t="shared" si="6"/>
        <v>1</v>
      </c>
      <c r="E36" s="1" t="str">
        <f t="shared" si="7"/>
        <v>0.728968627421412+0.684547105928688i</v>
      </c>
      <c r="F36" s="1" t="str">
        <f t="shared" si="8"/>
        <v>0.0627905195293142+0.998026728428272i</v>
      </c>
      <c r="G36" s="1" t="str">
        <f t="shared" si="9"/>
        <v>-1.45793725484282-1.36909421185738i</v>
      </c>
      <c r="H36" s="1" t="str">
        <f t="shared" si="10"/>
        <v>-0.395146735313506-0.371067483429108i</v>
      </c>
      <c r="I36" s="1" t="str">
        <f t="shared" si="11"/>
        <v>-0.0693304917155233-0.18473358712328i</v>
      </c>
      <c r="J36" s="1" t="str">
        <f t="shared" si="11"/>
        <v>0.0477672905718376-0.30943006000122i</v>
      </c>
      <c r="K36" s="1" t="str">
        <f t="shared" si="11"/>
        <v>0.158070989576451-0.426891569028874i</v>
      </c>
      <c r="L36" s="1" t="str">
        <f t="shared" si="11"/>
        <v>0.257341696004596-0.532604134287485i</v>
      </c>
      <c r="M36" s="1" t="str">
        <f t="shared" si="11"/>
        <v>0.341764492279899-0.622505281178456i</v>
      </c>
      <c r="N36" s="1" t="str">
        <f t="shared" si="11"/>
        <v>0.408095057686341-0.69314015904391i</v>
      </c>
      <c r="O36" s="1" t="str">
        <f t="shared" si="11"/>
        <v>0.453784345793968-0.741794309139974i</v>
      </c>
      <c r="P36" s="1" t="str">
        <f t="shared" si="11"/>
        <v>0.477076542883657-0.766597979764017i</v>
      </c>
      <c r="Q36" s="1" t="str">
        <f t="shared" si="13"/>
        <v>2.46433139456397-1.21414536182153i</v>
      </c>
      <c r="R36" s="1" t="str">
        <f t="shared" si="13"/>
        <v>0.978737534499856-1.42810422334463i</v>
      </c>
      <c r="S36" s="1" t="str">
        <f t="shared" si="13"/>
        <v>0.463000798371008-1.09707889231005i</v>
      </c>
      <c r="T36" s="1" t="str">
        <f t="shared" si="13"/>
        <v>0.274211381708926-0.874406951364117i</v>
      </c>
      <c r="U36" s="1" t="str">
        <f t="shared" si="13"/>
        <v>0.190246559827194-0.739216626997461i</v>
      </c>
      <c r="V36" s="1" t="str">
        <f t="shared" si="13"/>
        <v>0.148294575707882-0.65739232216773i</v>
      </c>
      <c r="W36" s="1" t="str">
        <f t="shared" si="13"/>
        <v>0.1268804621487-0.610308136966663i</v>
      </c>
      <c r="X36" s="1" t="str">
        <f t="shared" si="13"/>
        <v>0.117683486817766-0.588692871976968i</v>
      </c>
      <c r="Y36" s="1" t="str">
        <f t="shared" si="15"/>
        <v>-0.987658223625257-0.150809016793375i</v>
      </c>
      <c r="Z36" s="1">
        <f t="shared" si="16"/>
        <v>2.7471946021107305</v>
      </c>
      <c r="AA36" s="1">
        <f t="shared" si="16"/>
        <v>1.7313026408382868</v>
      </c>
      <c r="AB36" s="1">
        <f t="shared" si="16"/>
        <v>1.1907778278270205</v>
      </c>
      <c r="AC36" s="1">
        <f t="shared" si="16"/>
        <v>0.91639478307801792</v>
      </c>
      <c r="AD36" s="1">
        <f t="shared" si="16"/>
        <v>0.76330529616634091</v>
      </c>
      <c r="AE36" s="1">
        <f t="shared" si="16"/>
        <v>0.67391093360284726</v>
      </c>
      <c r="AF36" s="1">
        <f t="shared" si="16"/>
        <v>0.62335758094595017</v>
      </c>
      <c r="AG36" s="1">
        <f t="shared" si="16"/>
        <v>0.60034048721211375</v>
      </c>
      <c r="AH36" s="1">
        <f t="shared" si="16"/>
        <v>0.99910566320123673</v>
      </c>
      <c r="AI36" s="1">
        <f t="shared" si="18"/>
        <v>8.7777884896811269</v>
      </c>
      <c r="AJ36" s="1">
        <f t="shared" si="18"/>
        <v>4.7674598295773141</v>
      </c>
      <c r="AK36" s="1">
        <f t="shared" si="18"/>
        <v>1.5166147905380132</v>
      </c>
      <c r="AL36" s="1">
        <f t="shared" si="18"/>
        <v>-0.75834783720580157</v>
      </c>
      <c r="AM36" s="1">
        <f t="shared" si="18"/>
        <v>-2.3460344854261606</v>
      </c>
      <c r="AN36" s="1">
        <f t="shared" si="18"/>
        <v>-3.4279499506231019</v>
      </c>
      <c r="AO36" s="1">
        <f t="shared" si="18"/>
        <v>-4.1052550898810978</v>
      </c>
      <c r="AP36" s="1">
        <f t="shared" si="18"/>
        <v>-4.4320473331197272</v>
      </c>
      <c r="AQ36" s="1">
        <f t="shared" si="18"/>
        <v>-7.771586459428703E-3</v>
      </c>
      <c r="AR36" s="1">
        <f t="shared" si="20"/>
        <v>0</v>
      </c>
    </row>
    <row r="37" spans="1:44">
      <c r="A37" s="2">
        <f t="shared" si="21"/>
        <v>25</v>
      </c>
      <c r="B37" s="1">
        <f t="shared" si="22"/>
        <v>0.25</v>
      </c>
      <c r="C37" s="3">
        <f t="shared" si="5"/>
        <v>0.78539816339744828</v>
      </c>
      <c r="D37" s="1" t="str">
        <f t="shared" si="6"/>
        <v>1</v>
      </c>
      <c r="E37" s="1" t="str">
        <f t="shared" si="7"/>
        <v>0.707106781186548+0.707106781186547i</v>
      </c>
      <c r="F37" s="1" t="str">
        <f t="shared" si="8"/>
        <v>-3.49145625605507E-15+i</v>
      </c>
      <c r="G37" s="1" t="str">
        <f t="shared" si="9"/>
        <v>-1.4142135623731-1.41421356237309i</v>
      </c>
      <c r="H37" s="1" t="str">
        <f t="shared" si="10"/>
        <v>-0.414213562373104-0.41421356237309i</v>
      </c>
      <c r="I37" s="1" t="str">
        <f t="shared" si="11"/>
        <v>-0.0956428561442736-0.22303365399026i</v>
      </c>
      <c r="J37" s="1" t="str">
        <f t="shared" si="11"/>
        <v>0.0293001632419069-0.34797667337644i</v>
      </c>
      <c r="K37" s="1" t="str">
        <f t="shared" si="11"/>
        <v>0.146993914002107-0.465670424136639i</v>
      </c>
      <c r="L37" s="1" t="str">
        <f t="shared" si="11"/>
        <v>0.252915491298028-0.571592001432561i</v>
      </c>
      <c r="M37" s="1" t="str">
        <f t="shared" si="11"/>
        <v>0.342994388315698-0.661670898450229i</v>
      </c>
      <c r="N37" s="1" t="str">
        <f t="shared" si="11"/>
        <v>0.413768923559548-0.732445433694082i</v>
      </c>
      <c r="O37" s="1" t="str">
        <f t="shared" si="11"/>
        <v>0.462519271330978-0.781195781465515i</v>
      </c>
      <c r="P37" s="1" t="str">
        <f t="shared" si="11"/>
        <v>0.487371983104648-0.806048493239182i</v>
      </c>
      <c r="Q37" s="1" t="str">
        <f t="shared" si="13"/>
        <v>2.24140976044951-0.896002587586124i</v>
      </c>
      <c r="R37" s="1" t="str">
        <f t="shared" si="13"/>
        <v>1.08244506500826-1.28149216196408i</v>
      </c>
      <c r="S37" s="1" t="str">
        <f t="shared" si="13"/>
        <v>0.55356144063689-1.06423706442552i</v>
      </c>
      <c r="T37" s="1" t="str">
        <f t="shared" si="13"/>
        <v>0.337869599884716-0.874165518359809i</v>
      </c>
      <c r="U37" s="1" t="str">
        <f t="shared" si="13"/>
        <v>0.237643881600849-0.749200367344014i</v>
      </c>
      <c r="V37" s="1" t="str">
        <f t="shared" si="13"/>
        <v>0.186524897371066-0.670891981532406i</v>
      </c>
      <c r="W37" s="1" t="str">
        <f t="shared" si="13"/>
        <v>0.160157226257087-0.625053766987703i</v>
      </c>
      <c r="X37" s="1" t="str">
        <f t="shared" si="13"/>
        <v>0.148775185845709-0.603837639816867i</v>
      </c>
      <c r="Y37" s="1" t="str">
        <f t="shared" si="15"/>
        <v>-0.783965061164496-0.620464848336133i</v>
      </c>
      <c r="Z37" s="1">
        <f t="shared" si="16"/>
        <v>2.4138637805807019</v>
      </c>
      <c r="AA37" s="1">
        <f t="shared" si="16"/>
        <v>1.6774711562158404</v>
      </c>
      <c r="AB37" s="1">
        <f t="shared" si="16"/>
        <v>1.1995960978000209</v>
      </c>
      <c r="AC37" s="1">
        <f t="shared" si="16"/>
        <v>0.93718793206887363</v>
      </c>
      <c r="AD37" s="1">
        <f t="shared" si="16"/>
        <v>0.78598715313338541</v>
      </c>
      <c r="AE37" s="1">
        <f t="shared" si="16"/>
        <v>0.69633870223029026</v>
      </c>
      <c r="AF37" s="1">
        <f t="shared" si="16"/>
        <v>0.64524611486461614</v>
      </c>
      <c r="AG37" s="1">
        <f t="shared" si="16"/>
        <v>0.62189545036366811</v>
      </c>
      <c r="AH37" s="1">
        <f t="shared" si="16"/>
        <v>0.99978890029217293</v>
      </c>
      <c r="AI37" s="1">
        <f t="shared" si="18"/>
        <v>7.6542551660025735</v>
      </c>
      <c r="AJ37" s="1">
        <f t="shared" si="18"/>
        <v>4.4931012259533016</v>
      </c>
      <c r="AK37" s="1">
        <f t="shared" si="18"/>
        <v>1.5807008872203707</v>
      </c>
      <c r="AL37" s="1">
        <f t="shared" si="18"/>
        <v>-0.56346624677763368</v>
      </c>
      <c r="AM37" s="1">
        <f t="shared" si="18"/>
        <v>-2.0916910478855546</v>
      </c>
      <c r="AN37" s="1">
        <f t="shared" si="18"/>
        <v>-3.1435893247535658</v>
      </c>
      <c r="AO37" s="1">
        <f t="shared" si="18"/>
        <v>-3.8054920347268419</v>
      </c>
      <c r="AP37" s="1">
        <f t="shared" si="18"/>
        <v>-4.1256524073597358</v>
      </c>
      <c r="AQ37" s="1">
        <f t="shared" si="18"/>
        <v>-1.8337823270810471E-3</v>
      </c>
      <c r="AR37" s="1">
        <f t="shared" si="20"/>
        <v>0</v>
      </c>
    </row>
    <row r="38" spans="1:44">
      <c r="A38" s="2">
        <f t="shared" si="21"/>
        <v>26</v>
      </c>
      <c r="B38" s="1">
        <f t="shared" si="22"/>
        <v>0.26</v>
      </c>
      <c r="C38" s="3">
        <f t="shared" si="5"/>
        <v>0.81681408993334625</v>
      </c>
      <c r="D38" s="1" t="str">
        <f t="shared" si="6"/>
        <v>1</v>
      </c>
      <c r="E38" s="1" t="str">
        <f t="shared" si="7"/>
        <v>0.684547105928689+0.728968627421411i</v>
      </c>
      <c r="F38" s="1" t="str">
        <f t="shared" si="8"/>
        <v>-0.062790519529311+0.998026728428272i</v>
      </c>
      <c r="G38" s="1" t="str">
        <f t="shared" si="9"/>
        <v>-1.36909421185738-1.45793725484282i</v>
      </c>
      <c r="H38" s="1" t="str">
        <f t="shared" si="10"/>
        <v>-0.431884731386691-0.459910526414548i</v>
      </c>
      <c r="I38" s="1" t="str">
        <f t="shared" si="11"/>
        <v>-0.120706906067353-0.26419722050063i</v>
      </c>
      <c r="J38" s="1" t="str">
        <f t="shared" si="11"/>
        <v>0.0120813504176456-0.38889369337857i</v>
      </c>
      <c r="K38" s="1" t="str">
        <f t="shared" si="11"/>
        <v>0.137165152933432-0.506355202406224i</v>
      </c>
      <c r="L38" s="1" t="str">
        <f t="shared" si="11"/>
        <v>0.249737601097127-0.612067767664835i</v>
      </c>
      <c r="M38" s="1" t="str">
        <f t="shared" si="11"/>
        <v>0.345472598857163-0.701968914555806i</v>
      </c>
      <c r="N38" s="1" t="str">
        <f t="shared" si="11"/>
        <v>0.420691103938421-0.77260379242126i</v>
      </c>
      <c r="O38" s="1" t="str">
        <f t="shared" si="11"/>
        <v>0.472502511373653-0.821257942517324i</v>
      </c>
      <c r="P38" s="1" t="str">
        <f t="shared" si="11"/>
        <v>0.498915737831304-0.846061613141367i</v>
      </c>
      <c r="Q38" s="1" t="str">
        <f t="shared" si="13"/>
        <v>2.05805234569318-0.694419115635518i</v>
      </c>
      <c r="R38" s="1" t="str">
        <f t="shared" si="13"/>
        <v>1.14700529717069-1.14617982215206i</v>
      </c>
      <c r="S38" s="1" t="str">
        <f t="shared" si="13"/>
        <v>0.630931413708376-1.02383965401149i</v>
      </c>
      <c r="T38" s="1" t="str">
        <f t="shared" si="13"/>
        <v>0.397346024543269-0.86774210703486i</v>
      </c>
      <c r="U38" s="1" t="str">
        <f t="shared" si="13"/>
        <v>0.283671362531251-0.754855953353743i</v>
      </c>
      <c r="V38" s="1" t="str">
        <f t="shared" si="13"/>
        <v>0.22436889176637-0.681170262579265i</v>
      </c>
      <c r="W38" s="1" t="str">
        <f t="shared" si="13"/>
        <v>0.193421030432631-0.63716480161475i</v>
      </c>
      <c r="X38" s="1" t="str">
        <f t="shared" si="13"/>
        <v>0.179985345705495-0.616600782774201i</v>
      </c>
      <c r="Y38" s="1" t="str">
        <f t="shared" si="15"/>
        <v>-0.428785593635096-0.90334865195174i</v>
      </c>
      <c r="Z38" s="1">
        <f t="shared" si="16"/>
        <v>2.1720491167957543</v>
      </c>
      <c r="AA38" s="1">
        <f t="shared" si="16"/>
        <v>1.6215268534458966</v>
      </c>
      <c r="AB38" s="1">
        <f t="shared" si="16"/>
        <v>1.2026313175410066</v>
      </c>
      <c r="AC38" s="1">
        <f t="shared" si="16"/>
        <v>0.95438997665610381</v>
      </c>
      <c r="AD38" s="1">
        <f t="shared" si="16"/>
        <v>0.80639751502216617</v>
      </c>
      <c r="AE38" s="1">
        <f t="shared" si="16"/>
        <v>0.71717105784796842</v>
      </c>
      <c r="AF38" s="1">
        <f t="shared" si="16"/>
        <v>0.66587587389121139</v>
      </c>
      <c r="AG38" s="1">
        <f t="shared" si="16"/>
        <v>0.64233266302320646</v>
      </c>
      <c r="AH38" s="1">
        <f t="shared" si="16"/>
        <v>0.99994793479062083</v>
      </c>
      <c r="AI38" s="1">
        <f t="shared" si="18"/>
        <v>6.7373928355754238</v>
      </c>
      <c r="AJ38" s="1">
        <f t="shared" si="18"/>
        <v>4.1984829048521117</v>
      </c>
      <c r="AK38" s="1">
        <f t="shared" si="18"/>
        <v>1.6026501810785665</v>
      </c>
      <c r="AL38" s="1">
        <f t="shared" si="18"/>
        <v>-0.40548260858587232</v>
      </c>
      <c r="AM38" s="1">
        <f t="shared" si="18"/>
        <v>-1.8690163841868648</v>
      </c>
      <c r="AN38" s="1">
        <f t="shared" si="18"/>
        <v>-2.8875449028480702</v>
      </c>
      <c r="AO38" s="1">
        <f t="shared" si="18"/>
        <v>-3.5321344048291388</v>
      </c>
      <c r="AP38" s="1">
        <f t="shared" si="18"/>
        <v>-3.8447998654920097</v>
      </c>
      <c r="AQ38" s="1">
        <f t="shared" si="18"/>
        <v>-4.5224443585301105E-4</v>
      </c>
      <c r="AR38" s="1">
        <f t="shared" si="20"/>
        <v>0</v>
      </c>
    </row>
    <row r="39" spans="1:44">
      <c r="A39" s="2">
        <f t="shared" si="21"/>
        <v>27</v>
      </c>
      <c r="B39" s="1">
        <f t="shared" si="22"/>
        <v>0.27</v>
      </c>
      <c r="C39" s="3">
        <f t="shared" si="5"/>
        <v>0.84823001646924423</v>
      </c>
      <c r="D39" s="1" t="str">
        <f t="shared" si="6"/>
        <v>1</v>
      </c>
      <c r="E39" s="1" t="str">
        <f t="shared" si="7"/>
        <v>0.661311865323652+0.750111069630459i</v>
      </c>
      <c r="F39" s="1" t="str">
        <f t="shared" si="8"/>
        <v>-0.125333233564306+0.992114701314478i</v>
      </c>
      <c r="G39" s="1" t="str">
        <f t="shared" si="9"/>
        <v>-1.3226237306473-1.50022213926092i</v>
      </c>
      <c r="H39" s="1" t="str">
        <f t="shared" si="10"/>
        <v>-0.447956964211606-0.508107437946442i</v>
      </c>
      <c r="I39" s="1" t="str">
        <f t="shared" si="11"/>
        <v>-0.144304285012186-0.3081775783901i</v>
      </c>
      <c r="J39" s="1" t="str">
        <f t="shared" si="11"/>
        <v>-0.00370175299504798-0.432135384749745i</v>
      </c>
      <c r="K39" s="1" t="str">
        <f t="shared" si="11"/>
        <v>0.128742936118239-0.54890108513178i</v>
      </c>
      <c r="L39" s="1" t="str">
        <f t="shared" si="11"/>
        <v>0.247940007200888-0.653987439153482i</v>
      </c>
      <c r="M39" s="1" t="str">
        <f t="shared" si="11"/>
        <v>0.349308783657689-0.743356037162904i</v>
      </c>
      <c r="N39" s="1" t="str">
        <f t="shared" si="11"/>
        <v>0.428953720257662-0.81357249405703i</v>
      </c>
      <c r="O39" s="1" t="str">
        <f t="shared" si="11"/>
        <v>0.48381410675267-0.861938430775262i</v>
      </c>
      <c r="P39" s="1" t="str">
        <f t="shared" si="11"/>
        <v>0.511781689255775-0.886595171493449i</v>
      </c>
      <c r="Q39" s="1" t="str">
        <f t="shared" si="13"/>
        <v>1.91049119879793-0.558979334729337i</v>
      </c>
      <c r="R39" s="1" t="str">
        <f t="shared" si="13"/>
        <v>1.18459903100091-1.02646505436611i</v>
      </c>
      <c r="S39" s="1" t="str">
        <f t="shared" si="13"/>
        <v>0.695980798276954-0.979337790040331i</v>
      </c>
      <c r="T39" s="1" t="str">
        <f t="shared" si="13"/>
        <v>0.452251165539918-0.85642030400027i</v>
      </c>
      <c r="U39" s="1" t="str">
        <f t="shared" si="13"/>
        <v>0.327944154397921-0.756717790359078i</v>
      </c>
      <c r="V39" s="1" t="str">
        <f t="shared" si="13"/>
        <v>0.26153095833857-0.688496287479235i</v>
      </c>
      <c r="W39" s="1" t="str">
        <f t="shared" si="13"/>
        <v>0.226434258795336-0.646808441256562i</v>
      </c>
      <c r="X39" s="1" t="str">
        <f t="shared" si="13"/>
        <v>0.211102525364164-0.627113015190548i</v>
      </c>
      <c r="Y39" s="1" t="str">
        <f t="shared" si="15"/>
        <v>-0.0323062845044618-0.999464636246044i</v>
      </c>
      <c r="Z39" s="1">
        <f t="shared" si="16"/>
        <v>1.9905864757248817</v>
      </c>
      <c r="AA39" s="1">
        <f t="shared" si="16"/>
        <v>1.5674518723339217</v>
      </c>
      <c r="AB39" s="1">
        <f t="shared" si="16"/>
        <v>1.2014540268238756</v>
      </c>
      <c r="AC39" s="1">
        <f t="shared" si="16"/>
        <v>0.96849721416023149</v>
      </c>
      <c r="AD39" s="1">
        <f t="shared" si="16"/>
        <v>0.82472370079299473</v>
      </c>
      <c r="AE39" s="1">
        <f t="shared" si="16"/>
        <v>0.73649547184092057</v>
      </c>
      <c r="AF39" s="1">
        <f t="shared" si="16"/>
        <v>0.68529820752496984</v>
      </c>
      <c r="AG39" s="1">
        <f t="shared" si="16"/>
        <v>0.66169102308895489</v>
      </c>
      <c r="AH39" s="1">
        <f t="shared" si="16"/>
        <v>0.9999866274730479</v>
      </c>
      <c r="AI39" s="1">
        <f t="shared" si="18"/>
        <v>5.9796209819277237</v>
      </c>
      <c r="AJ39" s="1">
        <f t="shared" si="18"/>
        <v>3.9038842991372293</v>
      </c>
      <c r="AK39" s="1">
        <f t="shared" si="18"/>
        <v>1.5941431469316247</v>
      </c>
      <c r="AL39" s="1">
        <f t="shared" si="18"/>
        <v>-0.27803248344214715</v>
      </c>
      <c r="AM39" s="1">
        <f t="shared" si="18"/>
        <v>-1.6738304912834772</v>
      </c>
      <c r="AN39" s="1">
        <f t="shared" si="18"/>
        <v>-2.656598379293178</v>
      </c>
      <c r="AO39" s="1">
        <f t="shared" si="18"/>
        <v>-3.2824080825498925</v>
      </c>
      <c r="AP39" s="1">
        <f t="shared" si="18"/>
        <v>-3.5868951444978006</v>
      </c>
      <c r="AQ39" s="1">
        <f t="shared" si="18"/>
        <v>-1.1615306991979036E-4</v>
      </c>
      <c r="AR39" s="1">
        <f t="shared" si="20"/>
        <v>0</v>
      </c>
    </row>
    <row r="40" spans="1:44">
      <c r="A40" s="2">
        <f t="shared" si="21"/>
        <v>28</v>
      </c>
      <c r="B40" s="1">
        <f t="shared" si="22"/>
        <v>0.28000000000000003</v>
      </c>
      <c r="C40" s="3">
        <f t="shared" si="5"/>
        <v>0.87964594300514221</v>
      </c>
      <c r="D40" s="1" t="str">
        <f t="shared" si="6"/>
        <v>1</v>
      </c>
      <c r="E40" s="1" t="str">
        <f t="shared" si="7"/>
        <v>0.63742398974869+0.770513242775789i</v>
      </c>
      <c r="F40" s="1" t="str">
        <f t="shared" si="8"/>
        <v>-0.18738131458572+0.982287250728689i</v>
      </c>
      <c r="G40" s="1" t="str">
        <f t="shared" si="9"/>
        <v>-1.27484797949738-1.54102648555158i</v>
      </c>
      <c r="H40" s="1" t="str">
        <f t="shared" si="10"/>
        <v>-0.4622292940831-0.558739234822891i</v>
      </c>
      <c r="I40" s="1" t="str">
        <f t="shared" si="11"/>
        <v>-0.16621884806809-0.35491309398742i</v>
      </c>
      <c r="J40" s="1" t="str">
        <f t="shared" si="11"/>
        <v>-0.017863841461019-0.47764302899801i</v>
      </c>
      <c r="K40" s="1" t="str">
        <f t="shared" si="11"/>
        <v>0.121883519035151-0.593252099860194i</v>
      </c>
      <c r="L40" s="1" t="str">
        <f t="shared" si="11"/>
        <v>0.247652820727774-0.697297514815051i</v>
      </c>
      <c r="M40" s="1" t="str">
        <f t="shared" si="11"/>
        <v>0.354610819885046-0.785780866915209i</v>
      </c>
      <c r="N40" s="1" t="str">
        <f t="shared" si="11"/>
        <v>0.438647180582083-0.855301790561494i</v>
      </c>
      <c r="O40" s="1" t="str">
        <f t="shared" si="11"/>
        <v>0.496532432605435-0.903188635645963i</v>
      </c>
      <c r="P40" s="1" t="str">
        <f t="shared" si="11"/>
        <v>0.526042078182275-0.927601137567271i</v>
      </c>
      <c r="Q40" s="1" t="str">
        <f t="shared" si="13"/>
        <v>1.7913372696955-0.463424087189936i</v>
      </c>
      <c r="R40" s="1" t="str">
        <f t="shared" si="13"/>
        <v>1.20429268533209-0.922689066360265i</v>
      </c>
      <c r="S40" s="1" t="str">
        <f t="shared" si="13"/>
        <v>0.750088212640796-0.933250274473568i</v>
      </c>
      <c r="T40" s="1" t="str">
        <f t="shared" si="13"/>
        <v>0.502478687318243-0.841347553789373i</v>
      </c>
      <c r="U40" s="1" t="str">
        <f t="shared" si="13"/>
        <v>0.370203096962742-0.755308945292867i</v>
      </c>
      <c r="V40" s="1" t="str">
        <f t="shared" si="13"/>
        <v>0.297780557747568-0.693147030338885i</v>
      </c>
      <c r="W40" s="1" t="str">
        <f t="shared" si="13"/>
        <v>0.259000848924935-0.654161924019456i</v>
      </c>
      <c r="X40" s="1" t="str">
        <f t="shared" si="13"/>
        <v>0.241948441803458-0.635514911903181i</v>
      </c>
      <c r="Y40" s="1" t="str">
        <f t="shared" si="15"/>
        <v>0.333420212761715-0.942774539752958i</v>
      </c>
      <c r="Z40" s="1">
        <f t="shared" si="16"/>
        <v>1.8503110815179036</v>
      </c>
      <c r="AA40" s="1">
        <f t="shared" si="16"/>
        <v>1.5171275441191996</v>
      </c>
      <c r="AB40" s="1">
        <f t="shared" si="16"/>
        <v>1.1973255202941486</v>
      </c>
      <c r="AC40" s="1">
        <f t="shared" si="16"/>
        <v>0.97997476369365066</v>
      </c>
      <c r="AD40" s="1">
        <f t="shared" si="16"/>
        <v>0.84115511996315429</v>
      </c>
      <c r="AE40" s="1">
        <f t="shared" si="16"/>
        <v>0.7544044447377467</v>
      </c>
      <c r="AF40" s="1">
        <f t="shared" si="16"/>
        <v>0.7035689465721704</v>
      </c>
      <c r="AG40" s="1">
        <f t="shared" si="16"/>
        <v>0.68001342026641598</v>
      </c>
      <c r="AH40" s="1">
        <f t="shared" si="16"/>
        <v>0.99999643553588191</v>
      </c>
      <c r="AI40" s="1">
        <f t="shared" si="18"/>
        <v>5.3448949964836121</v>
      </c>
      <c r="AJ40" s="1">
        <f t="shared" si="18"/>
        <v>3.6204418646301462</v>
      </c>
      <c r="AK40" s="1">
        <f t="shared" si="18"/>
        <v>1.5642447867112681</v>
      </c>
      <c r="AL40" s="1">
        <f t="shared" si="18"/>
        <v>-0.17570216226664812</v>
      </c>
      <c r="AM40" s="1">
        <f t="shared" si="18"/>
        <v>-1.5024781451141891</v>
      </c>
      <c r="AN40" s="1">
        <f t="shared" si="18"/>
        <v>-2.4479152304572325</v>
      </c>
      <c r="AO40" s="1">
        <f t="shared" si="18"/>
        <v>-3.0538667450069723</v>
      </c>
      <c r="AP40" s="1">
        <f t="shared" si="18"/>
        <v>-3.3496503255771071</v>
      </c>
      <c r="AQ40" s="1">
        <f t="shared" si="18"/>
        <v>-3.0960597127563251E-5</v>
      </c>
      <c r="AR40" s="1">
        <f t="shared" si="20"/>
        <v>0</v>
      </c>
    </row>
    <row r="41" spans="1:44">
      <c r="A41" s="2">
        <f t="shared" si="21"/>
        <v>29</v>
      </c>
      <c r="B41" s="1">
        <f t="shared" si="22"/>
        <v>0.28999999999999998</v>
      </c>
      <c r="C41" s="3">
        <f t="shared" si="5"/>
        <v>0.91106186954103996</v>
      </c>
      <c r="D41" s="1" t="str">
        <f t="shared" si="6"/>
        <v>1</v>
      </c>
      <c r="E41" s="1" t="str">
        <f t="shared" si="7"/>
        <v>0.612907053652977+0.79015501237569i</v>
      </c>
      <c r="F41" s="1" t="str">
        <f t="shared" si="8"/>
        <v>-0.248689887164855+0.968583161128631i</v>
      </c>
      <c r="G41" s="1" t="str">
        <f t="shared" si="9"/>
        <v>-1.22581410730595-1.58031002475138i</v>
      </c>
      <c r="H41" s="1" t="str">
        <f t="shared" si="10"/>
        <v>-0.474503994470805-0.611726863622749i</v>
      </c>
      <c r="I41" s="1" t="str">
        <f t="shared" si="11"/>
        <v>-0.186237636314332-0.4043273409864i</v>
      </c>
      <c r="J41" s="1" t="str">
        <f t="shared" si="11"/>
        <v>-0.0302225515349669-0.525345045664423i</v>
      </c>
      <c r="K41" s="1" t="str">
        <f t="shared" si="11"/>
        <v>0.116740444821795-0.639341230820822i</v>
      </c>
      <c r="L41" s="1" t="str">
        <f t="shared" si="11"/>
        <v>0.249003647223761-0.741935086989837i</v>
      </c>
      <c r="M41" s="1" t="str">
        <f t="shared" si="11"/>
        <v>0.36148425497669-0.82918398981419i</v>
      </c>
      <c r="N41" s="1" t="str">
        <f t="shared" si="11"/>
        <v>0.449859701404479-0.897735012888091i</v>
      </c>
      <c r="O41" s="1" t="str">
        <f t="shared" si="11"/>
        <v>0.510733767662434-0.944953778838666i</v>
      </c>
      <c r="P41" s="1" t="str">
        <f t="shared" si="11"/>
        <v>0.541767097522838-0.969025696971023i</v>
      </c>
      <c r="Q41" s="1" t="str">
        <f t="shared" si="13"/>
        <v>1.69408474714208-0.393249823420301i</v>
      </c>
      <c r="R41" s="1" t="str">
        <f t="shared" si="13"/>
        <v>1.21237777116225-0.833476680546639i</v>
      </c>
      <c r="S41" s="1" t="str">
        <f t="shared" si="13"/>
        <v>0.794791407460013-0.88730128696676i</v>
      </c>
      <c r="T41" s="1" t="str">
        <f t="shared" si="13"/>
        <v>0.548121753146451-0.823506423730197i</v>
      </c>
      <c r="U41" s="1" t="str">
        <f t="shared" si="13"/>
        <v>0.410292644572039-0.751121986274615i</v>
      </c>
      <c r="V41" s="1" t="str">
        <f t="shared" si="13"/>
        <v>0.332944326589619-0.695396994494351i</v>
      </c>
      <c r="W41" s="1" t="str">
        <f t="shared" si="13"/>
        <v>0.290962289811621-0.659406073553961i</v>
      </c>
      <c r="X41" s="1" t="str">
        <f t="shared" si="13"/>
        <v>0.272375091464216-0.64195186892912i</v>
      </c>
      <c r="Y41" s="1" t="str">
        <f t="shared" si="15"/>
        <v>0.628688256583126-0.777656164536643i</v>
      </c>
      <c r="Z41" s="1">
        <f t="shared" si="16"/>
        <v>1.7391286766997844</v>
      </c>
      <c r="AA41" s="1">
        <f t="shared" si="16"/>
        <v>1.471238674390865</v>
      </c>
      <c r="AB41" s="1">
        <f t="shared" si="16"/>
        <v>1.1912165861946085</v>
      </c>
      <c r="AC41" s="1">
        <f t="shared" si="16"/>
        <v>0.98924227881608329</v>
      </c>
      <c r="AD41" s="1">
        <f t="shared" si="16"/>
        <v>0.85587633011729014</v>
      </c>
      <c r="AE41" s="1">
        <f t="shared" si="16"/>
        <v>0.77099215596528048</v>
      </c>
      <c r="AF41" s="1">
        <f t="shared" si="16"/>
        <v>0.72074643525464177</v>
      </c>
      <c r="AG41" s="1">
        <f t="shared" si="16"/>
        <v>0.69734524625305228</v>
      </c>
      <c r="AH41" s="1">
        <f t="shared" si="16"/>
        <v>0.99999901710320349</v>
      </c>
      <c r="AI41" s="1">
        <f t="shared" si="18"/>
        <v>4.8066343256577548</v>
      </c>
      <c r="AJ41" s="1">
        <f t="shared" si="18"/>
        <v>3.353662653227159</v>
      </c>
      <c r="AK41" s="1">
        <f t="shared" si="18"/>
        <v>1.5198146358267464</v>
      </c>
      <c r="AL41" s="1">
        <f t="shared" si="18"/>
        <v>-9.3946615641627304E-2</v>
      </c>
      <c r="AM41" s="1">
        <f t="shared" si="18"/>
        <v>-1.3517796837420826</v>
      </c>
      <c r="AN41" s="1">
        <f t="shared" si="18"/>
        <v>-2.2590008083277837</v>
      </c>
      <c r="AO41" s="1">
        <f t="shared" si="18"/>
        <v>-2.8443499382974702</v>
      </c>
      <c r="AP41" s="1">
        <f t="shared" si="18"/>
        <v>-3.1310431060399946</v>
      </c>
      <c r="AQ41" s="1">
        <f t="shared" si="18"/>
        <v>-8.5373372957432086E-6</v>
      </c>
      <c r="AR41" s="1">
        <f t="shared" si="20"/>
        <v>0</v>
      </c>
    </row>
    <row r="42" spans="1:44">
      <c r="A42" s="2">
        <f t="shared" si="21"/>
        <v>30</v>
      </c>
      <c r="B42" s="1">
        <f t="shared" si="22"/>
        <v>0.3</v>
      </c>
      <c r="C42" s="3">
        <f t="shared" si="5"/>
        <v>0.94247779607693793</v>
      </c>
      <c r="D42" s="1" t="str">
        <f t="shared" si="6"/>
        <v>1</v>
      </c>
      <c r="E42" s="1" t="str">
        <f t="shared" si="7"/>
        <v>0.587785252292473+0.809016994374947i</v>
      </c>
      <c r="F42" s="1" t="str">
        <f t="shared" si="8"/>
        <v>-0.309016994374951+0.951056516295152i</v>
      </c>
      <c r="G42" s="1" t="str">
        <f t="shared" si="9"/>
        <v>-1.17557050458495-1.61803398874989i</v>
      </c>
      <c r="H42" s="1" t="str">
        <f t="shared" si="10"/>
        <v>-0.484587498959901-0.666977472454738i</v>
      </c>
      <c r="I42" s="1" t="str">
        <f t="shared" si="11"/>
        <v>-0.204151842084369-0.456329295465431i</v>
      </c>
      <c r="J42" s="1" t="str">
        <f t="shared" si="11"/>
        <v>-0.040599306379342-0.575157168218245i</v>
      </c>
      <c r="K42" s="1" t="str">
        <f t="shared" si="11"/>
        <v>0.113463813497489-0.68709057680595i</v>
      </c>
      <c r="L42" s="1" t="str">
        <f t="shared" si="11"/>
        <v>0.252116958248849-0.787827983109497i</v>
      </c>
      <c r="M42" s="1" t="str">
        <f t="shared" si="11"/>
        <v>0.37003176527953-0.873498105098831i</v>
      </c>
      <c r="N42" s="1" t="str">
        <f t="shared" si="11"/>
        <v>0.462676834682719-0.940808688030258i</v>
      </c>
      <c r="O42" s="1" t="str">
        <f t="shared" si="11"/>
        <v>0.526491868397211-0.987173023949934i</v>
      </c>
      <c r="P42" s="1" t="str">
        <f t="shared" si="11"/>
        <v>0.559024490465246-1.01080935742989i</v>
      </c>
      <c r="Q42" s="1" t="str">
        <f t="shared" si="13"/>
        <v>1.61371569549741-0.339983579106855i</v>
      </c>
      <c r="R42" s="1" t="str">
        <f t="shared" si="13"/>
        <v>1.21307219502166-0.756901997070765i</v>
      </c>
      <c r="S42" s="1" t="str">
        <f t="shared" si="13"/>
        <v>0.831583131994449-0.842599377577672i</v>
      </c>
      <c r="T42" s="1" t="str">
        <f t="shared" si="13"/>
        <v>0.589403151175117-0.803711015845516i</v>
      </c>
      <c r="U42" s="1" t="str">
        <f t="shared" si="13"/>
        <v>0.448139494727984-0.744607622488183i</v>
      </c>
      <c r="V42" s="1" t="str">
        <f t="shared" si="13"/>
        <v>0.366897881315605-0.695510848979061i</v>
      </c>
      <c r="W42" s="1" t="str">
        <f t="shared" si="13"/>
        <v>0.322193349809871-0.662720376078304i</v>
      </c>
      <c r="X42" s="1" t="str">
        <f t="shared" si="13"/>
        <v>0.30226166233326-0.646570162740367i</v>
      </c>
      <c r="Y42" s="1" t="str">
        <f t="shared" si="15"/>
        <v>0.837289375869082-0.546759491834641i</v>
      </c>
      <c r="Z42" s="1">
        <f t="shared" si="16"/>
        <v>1.649141346263866</v>
      </c>
      <c r="AA42" s="1">
        <f t="shared" si="16"/>
        <v>1.429840824534109</v>
      </c>
      <c r="AB42" s="1">
        <f t="shared" si="16"/>
        <v>1.1838514334628216</v>
      </c>
      <c r="AC42" s="1">
        <f t="shared" si="16"/>
        <v>0.99666818530872592</v>
      </c>
      <c r="AD42" s="1">
        <f t="shared" si="16"/>
        <v>0.86906243630855273</v>
      </c>
      <c r="AE42" s="1">
        <f t="shared" si="16"/>
        <v>0.78635195450984541</v>
      </c>
      <c r="AF42" s="1">
        <f t="shared" si="16"/>
        <v>0.73688998604342193</v>
      </c>
      <c r="AG42" s="1">
        <f t="shared" si="16"/>
        <v>0.71373320496006798</v>
      </c>
      <c r="AH42" s="1">
        <f t="shared" si="16"/>
        <v>0.99999972042721685</v>
      </c>
      <c r="AI42" s="1">
        <f t="shared" si="18"/>
        <v>4.3451576037538944</v>
      </c>
      <c r="AJ42" s="1">
        <f t="shared" si="18"/>
        <v>3.1057538559557156</v>
      </c>
      <c r="AK42" s="1">
        <f t="shared" si="18"/>
        <v>1.465944087000367</v>
      </c>
      <c r="AL42" s="1">
        <f t="shared" si="18"/>
        <v>-2.8988093041167284E-2</v>
      </c>
      <c r="AM42" s="1">
        <f t="shared" si="18"/>
        <v>-1.2189804256823822</v>
      </c>
      <c r="AN42" s="1">
        <f t="shared" si="18"/>
        <v>-2.0876605883781902</v>
      </c>
      <c r="AO42" s="1">
        <f t="shared" si="18"/>
        <v>-2.6519469055228457</v>
      </c>
      <c r="AP42" s="1">
        <f t="shared" si="18"/>
        <v>-2.9292819624240773</v>
      </c>
      <c r="AQ42" s="1">
        <f t="shared" si="18"/>
        <v>-2.4283386796629934E-6</v>
      </c>
      <c r="AR42" s="1">
        <f t="shared" si="20"/>
        <v>0</v>
      </c>
    </row>
    <row r="43" spans="1:44">
      <c r="A43" s="2">
        <f t="shared" si="21"/>
        <v>31</v>
      </c>
      <c r="B43" s="1">
        <f t="shared" si="22"/>
        <v>0.31</v>
      </c>
      <c r="C43" s="3">
        <f t="shared" si="5"/>
        <v>0.97389372261283591</v>
      </c>
      <c r="D43" s="1" t="str">
        <f t="shared" si="6"/>
        <v>1</v>
      </c>
      <c r="E43" s="1" t="str">
        <f t="shared" si="7"/>
        <v>0.56208337785213+0.827080574274562i</v>
      </c>
      <c r="F43" s="1" t="str">
        <f t="shared" si="8"/>
        <v>-0.368124552684676+0.929776485888252i</v>
      </c>
      <c r="G43" s="1" t="str">
        <f t="shared" si="9"/>
        <v>-1.12416675570426-1.65416114854912i</v>
      </c>
      <c r="H43" s="1" t="str">
        <f t="shared" si="10"/>
        <v>-0.492291308388936-0.724384662660868i</v>
      </c>
      <c r="I43" s="1" t="str">
        <f t="shared" si="11"/>
        <v>-0.219757761133866-0.510813592490164i</v>
      </c>
      <c r="J43" s="1" t="str">
        <f t="shared" si="11"/>
        <v>-0.048820148625077-0.62698267399131i</v>
      </c>
      <c r="K43" s="1" t="str">
        <f t="shared" si="11"/>
        <v>0.112199561487503-0.736411555984136i</v>
      </c>
      <c r="L43" s="1" t="str">
        <f t="shared" si="11"/>
        <v>0.257113472045139-0.834894947902079i</v>
      </c>
      <c r="M43" s="1" t="str">
        <f t="shared" si="11"/>
        <v>0.380352622733768-0.918648188223856i</v>
      </c>
      <c r="N43" s="1" t="str">
        <f t="shared" si="11"/>
        <v>0.477181002105727-0.98445268689326i</v>
      </c>
      <c r="O43" s="1" t="str">
        <f t="shared" si="11"/>
        <v>0.543877549843738-1.02977961393001i</v>
      </c>
      <c r="P43" s="1" t="str">
        <f t="shared" si="11"/>
        <v>0.57787915502209-1.05288708094773i</v>
      </c>
      <c r="Q43" s="1" t="str">
        <f t="shared" si="13"/>
        <v>1.54648529178132-0.298424249631837i</v>
      </c>
      <c r="R43" s="1" t="str">
        <f t="shared" si="13"/>
        <v>1.20915710872294-0.691024005291762i</v>
      </c>
      <c r="S43" s="1" t="str">
        <f t="shared" si="13"/>
        <v>0.861809991059518-0.79980549827772i</v>
      </c>
      <c r="T43" s="1" t="str">
        <f t="shared" si="13"/>
        <v>0.626621289023105-0.782618322591289i</v>
      </c>
      <c r="U43" s="1" t="str">
        <f t="shared" si="13"/>
        <v>0.483733339173333-0.736169255343353i</v>
      </c>
      <c r="V43" s="1" t="str">
        <f t="shared" si="13"/>
        <v>0.399557878184494-0.693738506880931i</v>
      </c>
      <c r="W43" s="1" t="str">
        <f t="shared" si="13"/>
        <v>0.352597807020329-0.664279356959498i</v>
      </c>
      <c r="X43" s="1" t="str">
        <f t="shared" si="13"/>
        <v>0.331511418767563-0.649513950091348i</v>
      </c>
      <c r="Y43" s="1" t="str">
        <f t="shared" si="15"/>
        <v>0.958312965770932-0.285720310819347i</v>
      </c>
      <c r="Z43" s="1">
        <f t="shared" si="16"/>
        <v>1.575015488960118</v>
      </c>
      <c r="AA43" s="1">
        <f t="shared" si="16"/>
        <v>1.392686285372513</v>
      </c>
      <c r="AB43" s="1">
        <f t="shared" si="16"/>
        <v>1.1757573286036871</v>
      </c>
      <c r="AC43" s="1">
        <f t="shared" si="16"/>
        <v>1.002569538093284</v>
      </c>
      <c r="AD43" s="1">
        <f t="shared" si="16"/>
        <v>0.88087633407906341</v>
      </c>
      <c r="AE43" s="1">
        <f t="shared" si="16"/>
        <v>0.8005745523988872</v>
      </c>
      <c r="AF43" s="1">
        <f t="shared" si="16"/>
        <v>0.75205869292101746</v>
      </c>
      <c r="AG43" s="1">
        <f t="shared" si="16"/>
        <v>0.72922437708605758</v>
      </c>
      <c r="AH43" s="1">
        <f t="shared" si="16"/>
        <v>0.99999991818968859</v>
      </c>
      <c r="AI43" s="1">
        <f t="shared" si="18"/>
        <v>3.9456965813928111</v>
      </c>
      <c r="AJ43" s="1">
        <f t="shared" si="18"/>
        <v>2.8770659770709823</v>
      </c>
      <c r="AK43" s="1">
        <f t="shared" si="18"/>
        <v>1.4063538884809401</v>
      </c>
      <c r="AL43" s="1">
        <f t="shared" si="18"/>
        <v>2.2290098918447021E-2</v>
      </c>
      <c r="AM43" s="1">
        <f t="shared" si="18"/>
        <v>-1.1017011551839975</v>
      </c>
      <c r="AN43" s="1">
        <f t="shared" si="18"/>
        <v>-1.9319643757596259</v>
      </c>
      <c r="AO43" s="1">
        <f t="shared" si="18"/>
        <v>-2.4749652887777875</v>
      </c>
      <c r="AP43" s="1">
        <f t="shared" si="18"/>
        <v>-2.7427764367371337</v>
      </c>
      <c r="AQ43" s="1">
        <f t="shared" si="18"/>
        <v>-7.1059536526638132E-7</v>
      </c>
      <c r="AR43" s="1">
        <f t="shared" si="20"/>
        <v>0</v>
      </c>
    </row>
    <row r="44" spans="1:44">
      <c r="A44" s="2">
        <f t="shared" si="21"/>
        <v>32</v>
      </c>
      <c r="B44" s="1">
        <f t="shared" si="22"/>
        <v>0.32</v>
      </c>
      <c r="C44" s="3">
        <f t="shared" si="5"/>
        <v>1.0053096491487339</v>
      </c>
      <c r="D44" s="1" t="str">
        <f t="shared" si="6"/>
        <v>1</v>
      </c>
      <c r="E44" s="1" t="str">
        <f t="shared" si="7"/>
        <v>0.535826794979+0.844327925502013i</v>
      </c>
      <c r="F44" s="1" t="str">
        <f t="shared" si="8"/>
        <v>-0.425779291565075+0.904827052466019i</v>
      </c>
      <c r="G44" s="1" t="str">
        <f t="shared" si="9"/>
        <v>-1.071653589958-1.68865585100403i</v>
      </c>
      <c r="H44" s="1" t="str">
        <f t="shared" si="10"/>
        <v>-0.497432881523075-0.783828798538011i</v>
      </c>
      <c r="I44" s="1" t="str">
        <f t="shared" si="11"/>
        <v>-0.232857727828307-0.56766084338812i</v>
      </c>
      <c r="J44" s="1" t="str">
        <f t="shared" si="11"/>
        <v>-0.054716558161879-0.680712667345519i</v>
      </c>
      <c r="K44" s="1" t="str">
        <f t="shared" si="11"/>
        <v>0.113088754418635-0.78720515693954i</v>
      </c>
      <c r="L44" s="1" t="str">
        <f t="shared" si="11"/>
        <v>0.264109545857068-0.883045865516761i</v>
      </c>
      <c r="M44" s="1" t="str">
        <f t="shared" si="11"/>
        <v>0.392542171831884-0.964551688394648i</v>
      </c>
      <c r="N44" s="1" t="str">
        <f t="shared" si="11"/>
        <v>0.493451038552709-1.02859040250899i</v>
      </c>
      <c r="O44" s="1" t="str">
        <f t="shared" si="11"/>
        <v>0.562958274861811-1.07270103598972i</v>
      </c>
      <c r="P44" s="1" t="str">
        <f t="shared" si="11"/>
        <v>0.598392756647944-1.09518844192967i</v>
      </c>
      <c r="Q44" s="1" t="str">
        <f t="shared" si="13"/>
        <v>1.48960763894043-0.265239769692504i</v>
      </c>
      <c r="R44" s="1" t="str">
        <f t="shared" si="13"/>
        <v>1.20245225534577-0.634098428694985i</v>
      </c>
      <c r="S44" s="1" t="str">
        <f t="shared" si="13"/>
        <v>0.886635305708508-0.759270132569954i</v>
      </c>
      <c r="T44" s="1" t="str">
        <f t="shared" si="13"/>
        <v>0.660110961602347-0.760746994057912i</v>
      </c>
      <c r="U44" s="1" t="str">
        <f t="shared" si="13"/>
        <v>0.517110388641248-0.726161723611604i</v>
      </c>
      <c r="V44" s="1" t="str">
        <f t="shared" si="13"/>
        <v>0.43087467731075-0.690312136683506i</v>
      </c>
      <c r="W44" s="1" t="str">
        <f t="shared" si="13"/>
        <v>0.38210436442321-0.664250029998817i</v>
      </c>
      <c r="X44" s="1" t="str">
        <f t="shared" si="13"/>
        <v>0.360048684164918-0.650923054768473i</v>
      </c>
      <c r="Y44" s="1" t="str">
        <f t="shared" si="15"/>
        <v>0.999764771168782-0.0216876275986153i</v>
      </c>
      <c r="Z44" s="1">
        <f t="shared" si="16"/>
        <v>1.5130376906793217</v>
      </c>
      <c r="AA44" s="1">
        <f t="shared" si="16"/>
        <v>1.3594014284454674</v>
      </c>
      <c r="AB44" s="1">
        <f t="shared" si="16"/>
        <v>1.1673102841753835</v>
      </c>
      <c r="AC44" s="1">
        <f t="shared" si="16"/>
        <v>1.0072152057012067</v>
      </c>
      <c r="AD44" s="1">
        <f t="shared" si="16"/>
        <v>0.89146733135840606</v>
      </c>
      <c r="AE44" s="1">
        <f t="shared" si="16"/>
        <v>0.81374678715199267</v>
      </c>
      <c r="AF44" s="1">
        <f t="shared" si="16"/>
        <v>0.76631054257702513</v>
      </c>
      <c r="AG44" s="1">
        <f t="shared" si="16"/>
        <v>0.74386549738377394</v>
      </c>
      <c r="AH44" s="1">
        <f t="shared" si="16"/>
        <v>0.99999997543051133</v>
      </c>
      <c r="AI44" s="1">
        <f t="shared" si="18"/>
        <v>3.5969949338962248</v>
      </c>
      <c r="AJ44" s="1">
        <f t="shared" si="18"/>
        <v>2.6669544387758841</v>
      </c>
      <c r="AK44" s="1">
        <f t="shared" si="18"/>
        <v>1.343726234771111</v>
      </c>
      <c r="AL44" s="1">
        <f t="shared" si="18"/>
        <v>6.2445471906362182E-2</v>
      </c>
      <c r="AM44" s="1">
        <f t="shared" si="18"/>
        <v>-0.99789134636782173</v>
      </c>
      <c r="AN44" s="1">
        <f t="shared" si="18"/>
        <v>-1.7902142621749477</v>
      </c>
      <c r="AO44" s="1">
        <f t="shared" si="18"/>
        <v>-2.3119039912404933</v>
      </c>
      <c r="AP44" s="1">
        <f t="shared" si="18"/>
        <v>-2.5701116929741854</v>
      </c>
      <c r="AQ44" s="1">
        <f t="shared" si="18"/>
        <v>-2.1340786963652732E-7</v>
      </c>
      <c r="AR44" s="1">
        <f t="shared" si="20"/>
        <v>0</v>
      </c>
    </row>
    <row r="45" spans="1:44">
      <c r="A45" s="2">
        <f t="shared" si="21"/>
        <v>33</v>
      </c>
      <c r="B45" s="1">
        <f t="shared" si="22"/>
        <v>0.33</v>
      </c>
      <c r="C45" s="3">
        <f t="shared" si="5"/>
        <v>1.0367255756846319</v>
      </c>
      <c r="D45" s="1" t="str">
        <f t="shared" si="6"/>
        <v>1</v>
      </c>
      <c r="E45" s="1" t="str">
        <f t="shared" si="7"/>
        <v>0.509041415750373+0.860742027003943i</v>
      </c>
      <c r="F45" s="1" t="str">
        <f t="shared" si="8"/>
        <v>-0.481753674101712+0.876306680043865i</v>
      </c>
      <c r="G45" s="1" t="str">
        <f t="shared" si="9"/>
        <v>-1.01808283150075-1.72148405400789i</v>
      </c>
      <c r="H45" s="1" t="str">
        <f t="shared" si="10"/>
        <v>-0.499836505602462-0.845177373964025i</v>
      </c>
      <c r="I45" s="1" t="str">
        <f t="shared" si="11"/>
        <v>-0.243261029529585-0.626738012540068i</v>
      </c>
      <c r="J45" s="1" t="str">
        <f t="shared" si="11"/>
        <v>-0.058126251500753-0.736226415053025i</v>
      </c>
      <c r="K45" s="1" t="str">
        <f t="shared" si="11"/>
        <v>0.116266896106983-0.839362235043604i</v>
      </c>
      <c r="L45" s="1" t="str">
        <f t="shared" si="11"/>
        <v>0.273216582431862-0.932182020788803i</v>
      </c>
      <c r="M45" s="1" t="str">
        <f t="shared" si="11"/>
        <v>0.406691319046824-1.01111875997637i</v>
      </c>
      <c r="N45" s="1" t="str">
        <f t="shared" si="11"/>
        <v>0.511561746677241-1.07313895798756i</v>
      </c>
      <c r="O45" s="1" t="str">
        <f t="shared" si="11"/>
        <v>0.583797753601295-1.11585921339413i</v>
      </c>
      <c r="P45" s="1" t="str">
        <f t="shared" si="11"/>
        <v>0.62062335058332-1.13763781073859i</v>
      </c>
      <c r="Q45" s="1" t="str">
        <f t="shared" si="13"/>
        <v>1.44099434639113-0.238215545197205i</v>
      </c>
      <c r="R45" s="1" t="str">
        <f t="shared" si="13"/>
        <v>1.19414371648678-0.584637278436834i</v>
      </c>
      <c r="S45" s="1" t="str">
        <f t="shared" si="13"/>
        <v>0.907037524578386-0.721136736877741i</v>
      </c>
      <c r="T45" s="1" t="str">
        <f t="shared" si="13"/>
        <v>0.690216405153244-0.738498552433254i</v>
      </c>
      <c r="U45" s="1" t="str">
        <f t="shared" si="13"/>
        <v>0.548339809541182-0.714892824308336i</v>
      </c>
      <c r="V45" s="1" t="str">
        <f t="shared" si="13"/>
        <v>0.46082579473413-0.685444646842378i</v>
      </c>
      <c r="W45" s="1" t="str">
        <f t="shared" si="13"/>
        <v>0.410662862233047-0.6627902097183i</v>
      </c>
      <c r="X45" s="1" t="str">
        <f t="shared" si="13"/>
        <v>0.387816002252953-0.65093139955479i</v>
      </c>
      <c r="Y45" s="1" t="str">
        <f t="shared" si="15"/>
        <v>0.974071811078488+0.226239014650347i</v>
      </c>
      <c r="Z45" s="1">
        <f t="shared" si="16"/>
        <v>1.4605517287329477</v>
      </c>
      <c r="AA45" s="1">
        <f t="shared" si="16"/>
        <v>1.3295788667705604</v>
      </c>
      <c r="AB45" s="1">
        <f t="shared" si="16"/>
        <v>1.1587731720522194</v>
      </c>
      <c r="AC45" s="1">
        <f t="shared" si="16"/>
        <v>1.0108307464104358</v>
      </c>
      <c r="AD45" s="1">
        <f t="shared" si="16"/>
        <v>0.90097075256370496</v>
      </c>
      <c r="AE45" s="1">
        <f t="shared" si="16"/>
        <v>0.82595083205794684</v>
      </c>
      <c r="AF45" s="1">
        <f t="shared" si="16"/>
        <v>0.77970176895776411</v>
      </c>
      <c r="AG45" s="1">
        <f t="shared" si="16"/>
        <v>0.75770240763100394</v>
      </c>
      <c r="AH45" s="1">
        <f t="shared" si="16"/>
        <v>0.99999999244384274</v>
      </c>
      <c r="AI45" s="1">
        <f t="shared" si="18"/>
        <v>3.2903388620070109</v>
      </c>
      <c r="AJ45" s="1">
        <f t="shared" si="18"/>
        <v>2.4742820704693216</v>
      </c>
      <c r="AK45" s="1">
        <f t="shared" si="18"/>
        <v>1.2799686370108105</v>
      </c>
      <c r="AL45" s="1">
        <f t="shared" si="18"/>
        <v>9.3568867436958844E-2</v>
      </c>
      <c r="AM45" s="1">
        <f t="shared" si="18"/>
        <v>-0.90578613838450217</v>
      </c>
      <c r="AN45" s="1">
        <f t="shared" si="18"/>
        <v>-1.6609160996330041</v>
      </c>
      <c r="AO45" s="1">
        <f t="shared" si="18"/>
        <v>-2.1614296093475822</v>
      </c>
      <c r="AP45" s="1">
        <f t="shared" si="18"/>
        <v>-2.410026655190967</v>
      </c>
      <c r="AQ45" s="1">
        <f t="shared" si="18"/>
        <v>-6.5631948256670609E-8</v>
      </c>
      <c r="AR45" s="1">
        <f t="shared" si="20"/>
        <v>0</v>
      </c>
    </row>
    <row r="46" spans="1:44">
      <c r="A46" s="2">
        <f t="shared" si="21"/>
        <v>34</v>
      </c>
      <c r="B46" s="1">
        <f t="shared" si="22"/>
        <v>0.34</v>
      </c>
      <c r="C46" s="3">
        <f t="shared" si="5"/>
        <v>1.0681415022205298</v>
      </c>
      <c r="D46" s="1" t="str">
        <f t="shared" si="6"/>
        <v>1</v>
      </c>
      <c r="E46" s="1" t="str">
        <f t="shared" si="7"/>
        <v>0.481753674101715+0.876306680043864i</v>
      </c>
      <c r="F46" s="1" t="str">
        <f t="shared" si="8"/>
        <v>-0.535826794978997+0.844327925502015i</v>
      </c>
      <c r="G46" s="1" t="str">
        <f t="shared" si="9"/>
        <v>-0.96350734820343-1.75261336008773i</v>
      </c>
      <c r="H46" s="1" t="str">
        <f t="shared" si="10"/>
        <v>-0.499334143182427-0.908285434585715i</v>
      </c>
      <c r="I46" s="1" t="str">
        <f t="shared" si="11"/>
        <v>-0.250784796440915-0.687898852294392i</v>
      </c>
      <c r="J46" s="1" t="str">
        <f t="shared" si="11"/>
        <v>-0.058893959422042-0.79339173265868i</v>
      </c>
      <c r="K46" s="1" t="str">
        <f t="shared" si="11"/>
        <v>0.121863256597052-0.89276385308259i</v>
      </c>
      <c r="L46" s="1" t="str">
        <f t="shared" si="11"/>
        <v>0.284540453174567-0.982196398706757i</v>
      </c>
      <c r="M46" s="1" t="str">
        <f t="shared" si="11"/>
        <v>0.422886036876457-1.05825252695719i</v>
      </c>
      <c r="N46" s="1" t="str">
        <f t="shared" si="11"/>
        <v>0.531583464506149-1.11800944347801i</v>
      </c>
      <c r="O46" s="1" t="str">
        <f t="shared" si="11"/>
        <v>0.606455554878057-1.15917072347936i</v>
      </c>
      <c r="P46" s="1" t="str">
        <f t="shared" si="11"/>
        <v>0.644625015547948-1.18015456205432i</v>
      </c>
      <c r="Q46" s="1" t="str">
        <f t="shared" si="13"/>
        <v>1.39906161962271-0.215832253828954i</v>
      </c>
      <c r="R46" s="1" t="str">
        <f t="shared" si="13"/>
        <v>1.18500201547212-0.541403023105316i</v>
      </c>
      <c r="S46" s="1" t="str">
        <f t="shared" si="13"/>
        <v>0.923825950481428-0.685415947256494i</v>
      </c>
      <c r="T46" s="1" t="str">
        <f t="shared" si="13"/>
        <v>0.717273845902842-0.716178118013952i</v>
      </c>
      <c r="U46" s="1" t="str">
        <f t="shared" si="13"/>
        <v>0.577512905375084-0.70262651686688i</v>
      </c>
      <c r="V46" s="1" t="str">
        <f t="shared" si="13"/>
        <v>0.48941021082237-0.679329251686241i</v>
      </c>
      <c r="W46" s="1" t="str">
        <f t="shared" si="13"/>
        <v>0.438240847995061-0.660047501481886i</v>
      </c>
      <c r="X46" s="1" t="str">
        <f t="shared" si="13"/>
        <v>0.414771524337646-0.649665957459679i</v>
      </c>
      <c r="Y46" s="1" t="str">
        <f t="shared" si="15"/>
        <v>0.895148242882294+0.445768570577888i</v>
      </c>
      <c r="Z46" s="1">
        <f t="shared" si="16"/>
        <v>1.4156118738178929</v>
      </c>
      <c r="AA46" s="1">
        <f t="shared" si="16"/>
        <v>1.3028227086217685</v>
      </c>
      <c r="AB46" s="1">
        <f t="shared" si="16"/>
        <v>1.1503257832181415</v>
      </c>
      <c r="AC46" s="1">
        <f t="shared" si="16"/>
        <v>1.0136039003172097</v>
      </c>
      <c r="AD46" s="1">
        <f t="shared" si="16"/>
        <v>0.90950820671352639</v>
      </c>
      <c r="AE46" s="1">
        <f t="shared" si="16"/>
        <v>0.83726374975498896</v>
      </c>
      <c r="AF46" s="1">
        <f t="shared" si="16"/>
        <v>0.79228640343243961</v>
      </c>
      <c r="AG46" s="1">
        <f t="shared" si="16"/>
        <v>0.77077965313270691</v>
      </c>
      <c r="AH46" s="1">
        <f t="shared" si="16"/>
        <v>0.99999999762515601</v>
      </c>
      <c r="AI46" s="1">
        <f t="shared" si="18"/>
        <v>3.0188839348049283</v>
      </c>
      <c r="AJ46" s="1">
        <f t="shared" si="18"/>
        <v>2.2977063970457534</v>
      </c>
      <c r="AK46" s="1">
        <f t="shared" si="18"/>
        <v>1.216417082150028</v>
      </c>
      <c r="AL46" s="1">
        <f t="shared" si="18"/>
        <v>0.11736546061312142</v>
      </c>
      <c r="AM46" s="1">
        <f t="shared" si="18"/>
        <v>-0.82386755676379486</v>
      </c>
      <c r="AN46" s="1">
        <f t="shared" si="18"/>
        <v>-1.5427542327356534</v>
      </c>
      <c r="AO46" s="1">
        <f t="shared" si="18"/>
        <v>-2.0223559402826501</v>
      </c>
      <c r="AP46" s="1">
        <f t="shared" si="18"/>
        <v>-2.2613951654593727</v>
      </c>
      <c r="AQ46" s="1">
        <f t="shared" si="18"/>
        <v>-2.0627632813002839E-8</v>
      </c>
      <c r="AR46" s="1">
        <f t="shared" si="20"/>
        <v>0</v>
      </c>
    </row>
    <row r="47" spans="1:44">
      <c r="A47" s="2">
        <f t="shared" si="21"/>
        <v>35</v>
      </c>
      <c r="B47" s="1">
        <f t="shared" si="22"/>
        <v>0.35</v>
      </c>
      <c r="C47" s="3">
        <f t="shared" si="5"/>
        <v>1.0995574287564276</v>
      </c>
      <c r="D47" s="1" t="str">
        <f t="shared" si="6"/>
        <v>1</v>
      </c>
      <c r="E47" s="1" t="str">
        <f t="shared" si="7"/>
        <v>0.453990499739545+0.891006524188369i</v>
      </c>
      <c r="F47" s="1" t="str">
        <f t="shared" si="8"/>
        <v>-0.587785252292477+0.809016994374945i</v>
      </c>
      <c r="G47" s="1" t="str">
        <f t="shared" si="9"/>
        <v>-0.90798099947909-1.78201304837674i</v>
      </c>
      <c r="H47" s="1" t="str">
        <f t="shared" si="10"/>
        <v>-0.495766251771567-0.972996054001795i</v>
      </c>
      <c r="I47" s="1" t="str">
        <f t="shared" si="11"/>
        <v>-0.255254863262291-0.750984394377084i</v>
      </c>
      <c r="J47" s="1" t="str">
        <f t="shared" si="11"/>
        <v>-0.0568721797040229-0.852065420389018i</v>
      </c>
      <c r="K47" s="1" t="str">
        <f t="shared" si="11"/>
        <v>0.130000222040008-0.947281664885748i</v>
      </c>
      <c r="L47" s="1" t="str">
        <f t="shared" si="11"/>
        <v>0.298180940370029-1.03297402098915i</v>
      </c>
      <c r="M47" s="1" t="str">
        <f t="shared" si="11"/>
        <v>0.441206884597457-1.10584937951099i</v>
      </c>
      <c r="N47" s="1" t="str">
        <f t="shared" si="11"/>
        <v>0.553581647895498-1.16310718129226i</v>
      </c>
      <c r="O47" s="1" t="str">
        <f t="shared" si="11"/>
        <v>0.630986731131106-1.20254704112104i</v>
      </c>
      <c r="P47" s="1" t="str">
        <f t="shared" si="11"/>
        <v>0.670447500364813-1.22265330730223i</v>
      </c>
      <c r="Q47" s="1" t="str">
        <f t="shared" si="13"/>
        <v>1.36259286392993-0.197018470310139i</v>
      </c>
      <c r="R47" s="1" t="str">
        <f t="shared" si="13"/>
        <v>1.17552511044328-0.503378691565751i</v>
      </c>
      <c r="S47" s="1" t="str">
        <f t="shared" si="13"/>
        <v>0.937663142625851-0.652036972114472i</v>
      </c>
      <c r="T47" s="1" t="str">
        <f t="shared" si="13"/>
        <v>0.741600998932655-0.694013131449498i</v>
      </c>
      <c r="U47" s="1" t="str">
        <f t="shared" si="13"/>
        <v>0.604734720157075-0.689587015907356i</v>
      </c>
      <c r="V47" s="1" t="str">
        <f t="shared" si="13"/>
        <v>0.516643527098944-0.672139798852384i</v>
      </c>
      <c r="W47" s="1" t="str">
        <f t="shared" si="13"/>
        <v>0.464820527882777-0.656158811456869i</v>
      </c>
      <c r="X47" s="1" t="str">
        <f t="shared" si="13"/>
        <v>0.440886645426829-0.647246113363348i</v>
      </c>
      <c r="Y47" s="1" t="str">
        <f t="shared" si="15"/>
        <v>0.776619737863595+0.629969666919015i</v>
      </c>
      <c r="Z47" s="1">
        <f t="shared" si="16"/>
        <v>1.3767627211964</v>
      </c>
      <c r="AA47" s="1">
        <f t="shared" si="16"/>
        <v>1.278768701683433</v>
      </c>
      <c r="AB47" s="1">
        <f t="shared" si="16"/>
        <v>1.1420877295738694</v>
      </c>
      <c r="AC47" s="1">
        <f t="shared" si="16"/>
        <v>1.0156900453594344</v>
      </c>
      <c r="AD47" s="1">
        <f t="shared" si="16"/>
        <v>0.91718827634868283</v>
      </c>
      <c r="AE47" s="1">
        <f t="shared" si="16"/>
        <v>0.84775730211810052</v>
      </c>
      <c r="AF47" s="1">
        <f t="shared" si="16"/>
        <v>0.80411597981492355</v>
      </c>
      <c r="AG47" s="1">
        <f t="shared" si="16"/>
        <v>0.78314019522667988</v>
      </c>
      <c r="AH47" s="1">
        <f t="shared" si="16"/>
        <v>0.99999999923868688</v>
      </c>
      <c r="AI47" s="1">
        <f t="shared" si="18"/>
        <v>2.7771819604824262</v>
      </c>
      <c r="AJ47" s="1">
        <f t="shared" si="18"/>
        <v>2.1358399643714958</v>
      </c>
      <c r="AK47" s="1">
        <f t="shared" si="18"/>
        <v>1.1539893112342063</v>
      </c>
      <c r="AL47" s="1">
        <f t="shared" si="18"/>
        <v>0.13522392022912913</v>
      </c>
      <c r="AM47" s="1">
        <f t="shared" si="18"/>
        <v>-0.75083010260156891</v>
      </c>
      <c r="AN47" s="1">
        <f t="shared" si="18"/>
        <v>-1.4345692151688123</v>
      </c>
      <c r="AO47" s="1">
        <f t="shared" si="18"/>
        <v>-1.8936261454040566</v>
      </c>
      <c r="AP47" s="1">
        <f t="shared" si="18"/>
        <v>-2.1232096997555034</v>
      </c>
      <c r="AQ47" s="1">
        <f t="shared" si="18"/>
        <v>-6.6126817745855495E-9</v>
      </c>
      <c r="AR47" s="1">
        <f t="shared" si="20"/>
        <v>0</v>
      </c>
    </row>
    <row r="48" spans="1:44">
      <c r="A48" s="2">
        <f t="shared" si="21"/>
        <v>36</v>
      </c>
      <c r="B48" s="1">
        <f t="shared" si="22"/>
        <v>0.36</v>
      </c>
      <c r="C48" s="3">
        <f t="shared" si="5"/>
        <v>1.1309733552923256</v>
      </c>
      <c r="D48" s="1" t="str">
        <f t="shared" si="6"/>
        <v>1</v>
      </c>
      <c r="E48" s="1" t="str">
        <f t="shared" si="7"/>
        <v>0.425779291565069+0.904827052466021i</v>
      </c>
      <c r="F48" s="1" t="str">
        <f t="shared" si="8"/>
        <v>-0.637423989748689+0.77051324277579i</v>
      </c>
      <c r="G48" s="1" t="str">
        <f t="shared" si="9"/>
        <v>-0.851558583130138-1.80965410493204i</v>
      </c>
      <c r="H48" s="1" t="str">
        <f t="shared" si="10"/>
        <v>-0.488982572878827-1.03914086215625i</v>
      </c>
      <c r="I48" s="1" t="str">
        <f t="shared" si="11"/>
        <v>-0.256506599118245-0.815823495942493i</v>
      </c>
      <c r="J48" s="1" t="str">
        <f t="shared" si="11"/>
        <v>-0.0519219018236809-0.912093746971934i</v>
      </c>
      <c r="K48" s="1" t="str">
        <f t="shared" si="11"/>
        <v>0.140792669114573-1.00277834052462i</v>
      </c>
      <c r="L48" s="1" t="str">
        <f t="shared" si="11"/>
        <v>0.314231200810934-1.08439231852683i</v>
      </c>
      <c r="M48" s="1" t="str">
        <f t="shared" si="11"/>
        <v>0.461728547757767-1.15379930157358i</v>
      </c>
      <c r="N48" s="1" t="str">
        <f t="shared" si="11"/>
        <v>0.577616469629363-1.20833201823027i</v>
      </c>
      <c r="O48" s="1" t="str">
        <f t="shared" si="11"/>
        <v>0.657441458578896-1.24589480677808i</v>
      </c>
      <c r="P48" s="1" t="str">
        <f t="shared" si="11"/>
        <v>0.698135885047411-1.26504415031858i</v>
      </c>
      <c r="Q48" s="1" t="str">
        <f t="shared" si="13"/>
        <v>1.33064151931126-0.181000232095754i</v>
      </c>
      <c r="R48" s="1" t="str">
        <f t="shared" si="13"/>
        <v>1.16603174331506-0.469732402619257i</v>
      </c>
      <c r="S48" s="1" t="str">
        <f t="shared" si="13"/>
        <v>0.949088305790541-0.62088222642581i</v>
      </c>
      <c r="T48" s="1" t="str">
        <f t="shared" si="13"/>
        <v>0.763491432463643-0.6721694630786i</v>
      </c>
      <c r="U48" s="1" t="str">
        <f t="shared" si="13"/>
        <v>0.630117684431395-0.675963224422254i</v>
      </c>
      <c r="V48" s="1" t="str">
        <f t="shared" si="13"/>
        <v>0.542553917323343-0.664031606446939i</v>
      </c>
      <c r="W48" s="1" t="str">
        <f t="shared" si="13"/>
        <v>0.490396097414328-0.651250245229432i</v>
      </c>
      <c r="X48" s="1" t="str">
        <f t="shared" si="13"/>
        <v>0.466143894903857-0.643783344084775i</v>
      </c>
      <c r="Y48" s="1" t="str">
        <f t="shared" si="15"/>
        <v>0.630849938212261+0.775904862054925i</v>
      </c>
      <c r="Z48" s="1">
        <f t="shared" si="16"/>
        <v>1.3428953559133692</v>
      </c>
      <c r="AA48" s="1">
        <f t="shared" si="16"/>
        <v>1.2570913079362287</v>
      </c>
      <c r="AB48" s="1">
        <f t="shared" si="16"/>
        <v>1.1341355083409699</v>
      </c>
      <c r="AC48" s="1">
        <f t="shared" si="16"/>
        <v>1.0172172602452041</v>
      </c>
      <c r="AD48" s="1">
        <f t="shared" si="16"/>
        <v>0.92410744884159091</v>
      </c>
      <c r="AE48" s="1">
        <f t="shared" si="16"/>
        <v>0.85749794609865237</v>
      </c>
      <c r="AF48" s="1">
        <f t="shared" si="16"/>
        <v>0.8152393601087955</v>
      </c>
      <c r="AG48" s="1">
        <f t="shared" si="16"/>
        <v>0.79482521655840399</v>
      </c>
      <c r="AH48" s="1">
        <f t="shared" si="16"/>
        <v>0.99999999975144294</v>
      </c>
      <c r="AI48" s="1">
        <f t="shared" si="18"/>
        <v>2.5608434384818652</v>
      </c>
      <c r="AJ48" s="1">
        <f t="shared" si="18"/>
        <v>1.9873364700705278</v>
      </c>
      <c r="AK48" s="1">
        <f t="shared" si="18"/>
        <v>1.0932989572544611</v>
      </c>
      <c r="AL48" s="1">
        <f t="shared" si="18"/>
        <v>0.14827441437644134</v>
      </c>
      <c r="AM48" s="1">
        <f t="shared" si="18"/>
        <v>-0.68555058152914117</v>
      </c>
      <c r="AN48" s="1">
        <f t="shared" si="18"/>
        <v>-1.3353382303473347</v>
      </c>
      <c r="AO48" s="1">
        <f t="shared" si="18"/>
        <v>-1.7742972114015787</v>
      </c>
      <c r="AP48" s="1">
        <f t="shared" si="18"/>
        <v>-1.9945672590641821</v>
      </c>
      <c r="AQ48" s="1">
        <f t="shared" si="18"/>
        <v>-2.1589392253702086E-9</v>
      </c>
      <c r="AR48" s="1">
        <f t="shared" si="20"/>
        <v>0</v>
      </c>
    </row>
    <row r="49" spans="1:44">
      <c r="A49" s="2">
        <f t="shared" si="21"/>
        <v>37</v>
      </c>
      <c r="B49" s="1">
        <f t="shared" si="22"/>
        <v>0.37</v>
      </c>
      <c r="C49" s="3">
        <f t="shared" si="5"/>
        <v>1.1623892818282235</v>
      </c>
      <c r="D49" s="1" t="str">
        <f t="shared" si="6"/>
        <v>1</v>
      </c>
      <c r="E49" s="1" t="str">
        <f t="shared" si="7"/>
        <v>0.397147890634784+0.91775462568398i</v>
      </c>
      <c r="F49" s="1" t="str">
        <f t="shared" si="8"/>
        <v>-0.684547105928691+0.728968627421409i</v>
      </c>
      <c r="G49" s="1" t="str">
        <f t="shared" si="9"/>
        <v>-0.794295781269568-1.83550925136796i</v>
      </c>
      <c r="H49" s="1" t="str">
        <f t="shared" si="10"/>
        <v>-0.478842887198259-1.10654062394655i</v>
      </c>
      <c r="I49" s="1" t="str">
        <f t="shared" si="11"/>
        <v>-0.254385702341692-0.882233438190134i</v>
      </c>
      <c r="J49" s="1" t="str">
        <f t="shared" si="11"/>
        <v>-0.0439133006287129-0.973312979537961i</v>
      </c>
      <c r="K49" s="1" t="str">
        <f t="shared" si="11"/>
        <v>0.154347366600274-1.0591080314857i</v>
      </c>
      <c r="L49" s="1" t="str">
        <f t="shared" si="11"/>
        <v>0.332777253089519-1.13632153830142i</v>
      </c>
      <c r="M49" s="1" t="str">
        <f t="shared" si="11"/>
        <v>0.484519398365883-1.20198622822002i</v>
      </c>
      <c r="N49" s="1" t="str">
        <f t="shared" si="11"/>
        <v>0.60374243688436-1.25357864403312i</v>
      </c>
      <c r="O49" s="1" t="str">
        <f t="shared" si="11"/>
        <v>0.685864694135742-1.28911611813438i</v>
      </c>
      <c r="P49" s="1" t="str">
        <f t="shared" si="11"/>
        <v>0.727730257828556-1.30723296532373i</v>
      </c>
      <c r="Q49" s="1" t="str">
        <f t="shared" si="13"/>
        <v>1.30246204367441-0.167206500070287i</v>
      </c>
      <c r="R49" s="1" t="str">
        <f t="shared" si="13"/>
        <v>1.156722462952-0.439783908092811i</v>
      </c>
      <c r="S49" s="1" t="str">
        <f t="shared" si="13"/>
        <v>0.958538940891813-0.591810117452772i</v>
      </c>
      <c r="T49" s="1" t="str">
        <f t="shared" si="13"/>
        <v>0.7832121998246-0.650764829070709i</v>
      </c>
      <c r="U49" s="1" t="str">
        <f t="shared" si="13"/>
        <v>0.653776927124376-0.661913150013582i</v>
      </c>
      <c r="V49" s="1" t="str">
        <f t="shared" si="13"/>
        <v>0.567178793921165-0.655142617735643i</v>
      </c>
      <c r="W49" s="1" t="str">
        <f t="shared" si="13"/>
        <v>0.514971433586252-0.645437288603357i</v>
      </c>
      <c r="X49" s="1" t="str">
        <f t="shared" si="13"/>
        <v>0.490535075754281-0.639381140563484i</v>
      </c>
      <c r="Y49" s="1" t="str">
        <f t="shared" si="15"/>
        <v>0.468492359803407+0.883467548153864i</v>
      </c>
      <c r="Z49" s="1">
        <f t="shared" si="16"/>
        <v>1.3131509391072589</v>
      </c>
      <c r="AA49" s="1">
        <f t="shared" si="16"/>
        <v>1.2375042392311741</v>
      </c>
      <c r="AB49" s="1">
        <f t="shared" si="16"/>
        <v>1.1265150315577073</v>
      </c>
      <c r="AC49" s="1">
        <f t="shared" si="16"/>
        <v>1.0182908291394548</v>
      </c>
      <c r="AD49" s="1">
        <f t="shared" si="16"/>
        <v>0.93035116413163821</v>
      </c>
      <c r="AE49" s="1">
        <f t="shared" si="16"/>
        <v>0.86654695997815268</v>
      </c>
      <c r="AF49" s="1">
        <f t="shared" si="16"/>
        <v>0.82570265285363631</v>
      </c>
      <c r="AG49" s="1">
        <f t="shared" si="16"/>
        <v>0.80587399973787455</v>
      </c>
      <c r="AH49" s="1">
        <f t="shared" si="16"/>
        <v>0.99999999991758248</v>
      </c>
      <c r="AI49" s="1">
        <f t="shared" si="18"/>
        <v>2.3662929719621486</v>
      </c>
      <c r="AJ49" s="1">
        <f t="shared" si="18"/>
        <v>1.8509339068038924</v>
      </c>
      <c r="AK49" s="1">
        <f t="shared" si="18"/>
        <v>1.0347398214013914</v>
      </c>
      <c r="AL49" s="1">
        <f t="shared" si="18"/>
        <v>0.15743664944452579</v>
      </c>
      <c r="AM49" s="1">
        <f t="shared" si="18"/>
        <v>-0.6270618921784159</v>
      </c>
      <c r="AN49" s="1">
        <f t="shared" si="18"/>
        <v>-1.2441579398607649</v>
      </c>
      <c r="AO49" s="1">
        <f t="shared" si="18"/>
        <v>-1.6635264016303908</v>
      </c>
      <c r="AP49" s="1">
        <f t="shared" si="18"/>
        <v>-1.8746571166582615</v>
      </c>
      <c r="AQ49" s="1">
        <f t="shared" si="18"/>
        <v>-7.1586945915279935E-10</v>
      </c>
      <c r="AR49" s="1">
        <f t="shared" si="20"/>
        <v>0</v>
      </c>
    </row>
    <row r="50" spans="1:44">
      <c r="A50" s="2">
        <f t="shared" si="21"/>
        <v>38</v>
      </c>
      <c r="B50" s="1">
        <f t="shared" si="22"/>
        <v>0.38</v>
      </c>
      <c r="C50" s="3">
        <f t="shared" si="5"/>
        <v>1.1938052083641213</v>
      </c>
      <c r="D50" s="1" t="str">
        <f t="shared" si="6"/>
        <v>1</v>
      </c>
      <c r="E50" s="1" t="str">
        <f t="shared" si="7"/>
        <v>0.368124552684679+0.929776485888251i</v>
      </c>
      <c r="F50" s="1" t="str">
        <f t="shared" si="8"/>
        <v>-0.72896862742141+0.684547105928691i</v>
      </c>
      <c r="G50" s="1" t="str">
        <f t="shared" si="9"/>
        <v>-0.736249105369358-1.8595529717765i</v>
      </c>
      <c r="H50" s="1" t="str">
        <f t="shared" si="10"/>
        <v>-0.465217732790768-1.17500586584781i</v>
      </c>
      <c r="I50" s="1" t="str">
        <f t="shared" si="11"/>
        <v>-0.248748956833903-0.950020575260851i</v>
      </c>
      <c r="J50" s="1" t="str">
        <f t="shared" si="11"/>
        <v>-0.0327263960998949-1.03554995758765i</v>
      </c>
      <c r="K50" s="1" t="str">
        <f t="shared" si="11"/>
        <v>0.170762406608044-1.11611687405644i</v>
      </c>
      <c r="L50" s="1" t="str">
        <f t="shared" si="11"/>
        <v>0.353897490719683-1.18862518324976i</v>
      </c>
      <c r="M50" s="1" t="str">
        <f t="shared" si="11"/>
        <v>0.509641077655957-1.25028843150846i</v>
      </c>
      <c r="N50" s="1" t="str">
        <f t="shared" si="11"/>
        <v>0.632008028712907-1.29873693478308i</v>
      </c>
      <c r="O50" s="1" t="str">
        <f t="shared" si="11"/>
        <v>0.716295850585595-1.33210884426303i</v>
      </c>
      <c r="P50" s="1" t="str">
        <f t="shared" si="11"/>
        <v>0.759265409548615-1.34912169618218i</v>
      </c>
      <c r="Q50" s="1" t="str">
        <f t="shared" si="13"/>
        <v>1.2774604287555-0.155207989785652i</v>
      </c>
      <c r="R50" s="1" t="str">
        <f t="shared" si="13"/>
        <v>1.1477196870955-0.41297573387524i</v>
      </c>
      <c r="S50" s="1" t="str">
        <f t="shared" si="13"/>
        <v>0.966369686943754-0.564669669329339i</v>
      </c>
      <c r="T50" s="1" t="str">
        <f t="shared" si="13"/>
        <v>0.801003571302695-0.629879710848241i</v>
      </c>
      <c r="U50" s="1" t="str">
        <f t="shared" si="13"/>
        <v>0.675826910666498-0.647568087049248i</v>
      </c>
      <c r="V50" s="1" t="str">
        <f t="shared" si="13"/>
        <v>0.590562100811343-0.645594730927661i</v>
      </c>
      <c r="W50" s="1" t="str">
        <f t="shared" si="13"/>
        <v>0.538558120858831-0.63882518588931i</v>
      </c>
      <c r="X50" s="1" t="str">
        <f t="shared" si="13"/>
        <v>0.514059638878935-0.63413510987008i</v>
      </c>
      <c r="Y50" s="1" t="str">
        <f t="shared" si="15"/>
        <v>0.298368334559729+0.954450803801069i</v>
      </c>
      <c r="Z50" s="1">
        <f t="shared" si="16"/>
        <v>1.2868545633168844</v>
      </c>
      <c r="AA50" s="1">
        <f t="shared" si="16"/>
        <v>1.2197579419361799</v>
      </c>
      <c r="AB50" s="1">
        <f t="shared" si="16"/>
        <v>1.1192507347794212</v>
      </c>
      <c r="AC50" s="1">
        <f t="shared" si="16"/>
        <v>1.018997140024414</v>
      </c>
      <c r="AD50" s="1">
        <f t="shared" si="16"/>
        <v>0.93599489343994025</v>
      </c>
      <c r="AE50" s="1">
        <f t="shared" si="16"/>
        <v>0.8749606571248022</v>
      </c>
      <c r="AF50" s="1">
        <f t="shared" si="16"/>
        <v>0.83554920122605991</v>
      </c>
      <c r="AG50" s="1">
        <f t="shared" si="16"/>
        <v>0.81632386336201124</v>
      </c>
      <c r="AH50" s="1">
        <f t="shared" si="16"/>
        <v>0.99999999997222655</v>
      </c>
      <c r="AI50" s="1">
        <f t="shared" si="18"/>
        <v>2.1905893387400339</v>
      </c>
      <c r="AJ50" s="1">
        <f t="shared" si="18"/>
        <v>1.7254730903543247</v>
      </c>
      <c r="AK50" s="1">
        <f t="shared" si="18"/>
        <v>0.97854776333066384</v>
      </c>
      <c r="AL50" s="1">
        <f t="shared" si="18"/>
        <v>0.16345930184867682</v>
      </c>
      <c r="AM50" s="1">
        <f t="shared" si="18"/>
        <v>-0.57453041320595521</v>
      </c>
      <c r="AN50" s="1">
        <f t="shared" si="18"/>
        <v>-1.1602294944735596</v>
      </c>
      <c r="AO50" s="1">
        <f t="shared" si="18"/>
        <v>-1.5605594326626071</v>
      </c>
      <c r="AP50" s="1">
        <f t="shared" si="18"/>
        <v>-1.762750154172819</v>
      </c>
      <c r="AQ50" s="1">
        <f t="shared" si="18"/>
        <v>-2.4123712336378686E-10</v>
      </c>
      <c r="AR50" s="1">
        <f t="shared" si="20"/>
        <v>0</v>
      </c>
    </row>
    <row r="51" spans="1:44">
      <c r="A51" s="2">
        <f t="shared" si="21"/>
        <v>39</v>
      </c>
      <c r="B51" s="1">
        <f t="shared" si="22"/>
        <v>0.39</v>
      </c>
      <c r="C51" s="3">
        <f t="shared" si="5"/>
        <v>1.2252211349000193</v>
      </c>
      <c r="D51" s="1" t="str">
        <f t="shared" si="6"/>
        <v>1</v>
      </c>
      <c r="E51" s="1" t="str">
        <f t="shared" si="7"/>
        <v>0.338737920245291+0.940880768954226i</v>
      </c>
      <c r="F51" s="1" t="str">
        <f t="shared" si="8"/>
        <v>-0.77051324277579+0.637423989748689i</v>
      </c>
      <c r="G51" s="1" t="str">
        <f t="shared" si="9"/>
        <v>-0.677475840490582-1.88176153790845i</v>
      </c>
      <c r="H51" s="1" t="str">
        <f t="shared" si="10"/>
        <v>-0.447989083266372-1.24433754815976i</v>
      </c>
      <c r="I51" s="1" t="str">
        <f t="shared" si="11"/>
        <v>-0.239464946870555-1.01898103092277i</v>
      </c>
      <c r="J51" s="1" t="str">
        <f t="shared" si="11"/>
        <v>-0.018251676454934-1.09862270883116i</v>
      </c>
      <c r="K51" s="1" t="str">
        <f t="shared" si="11"/>
        <v>0.190126667857952-1.17364352900921i</v>
      </c>
      <c r="L51" s="1" t="str">
        <f t="shared" si="11"/>
        <v>0.37766222315608-1.24116048340965i</v>
      </c>
      <c r="M51" s="1" t="str">
        <f t="shared" si="11"/>
        <v>0.5371481032205-1.29857893333882i</v>
      </c>
      <c r="N51" s="1" t="str">
        <f t="shared" si="11"/>
        <v>0.66245535512104-1.34369231996656i</v>
      </c>
      <c r="O51" s="1" t="str">
        <f t="shared" si="11"/>
        <v>0.748768491440285-1.37476696114466i</v>
      </c>
      <c r="P51" s="1" t="str">
        <f t="shared" si="11"/>
        <v>0.792770546754455-1.39060867583951i</v>
      </c>
      <c r="Q51" s="1" t="str">
        <f t="shared" si="13"/>
        <v>1.25515831282804-0.144676554417668i</v>
      </c>
      <c r="R51" s="1" t="str">
        <f t="shared" si="13"/>
        <v>1.13909414968406-0.388849331040256i</v>
      </c>
      <c r="S51" s="1" t="str">
        <f t="shared" si="13"/>
        <v>0.97286814630122-0.539309634094867i</v>
      </c>
      <c r="T51" s="1" t="str">
        <f t="shared" si="13"/>
        <v>0.817080043376169-0.609566094842043i</v>
      </c>
      <c r="U51" s="1" t="str">
        <f t="shared" si="13"/>
        <v>0.696379094571222-0.633036446174372i</v>
      </c>
      <c r="V51" s="1" t="str">
        <f t="shared" si="13"/>
        <v>0.612752143070268-0.635495201629504i</v>
      </c>
      <c r="W51" s="1" t="str">
        <f t="shared" si="13"/>
        <v>0.561173778601739-0.631509449560074i</v>
      </c>
      <c r="X51" s="1" t="str">
        <f t="shared" si="13"/>
        <v>0.536723274649298-0.62813320694883i</v>
      </c>
      <c r="Y51" s="1" t="str">
        <f t="shared" si="15"/>
        <v>0.127534369373431+0.991834151766065i</v>
      </c>
      <c r="Z51" s="1">
        <f t="shared" si="16"/>
        <v>1.2634689136102637</v>
      </c>
      <c r="AA51" s="1">
        <f t="shared" si="16"/>
        <v>1.2036358602562931</v>
      </c>
      <c r="AB51" s="1">
        <f t="shared" si="16"/>
        <v>1.112352152654505</v>
      </c>
      <c r="AC51" s="1">
        <f t="shared" si="16"/>
        <v>1.0194069949066373</v>
      </c>
      <c r="AD51" s="1">
        <f t="shared" si="16"/>
        <v>0.94110519366376555</v>
      </c>
      <c r="AE51" s="1">
        <f t="shared" si="16"/>
        <v>0.88279065475985308</v>
      </c>
      <c r="AF51" s="1">
        <f t="shared" si="16"/>
        <v>0.84481962256674725</v>
      </c>
      <c r="AG51" s="1">
        <f t="shared" si="16"/>
        <v>0.82621014228953127</v>
      </c>
      <c r="AH51" s="1">
        <f t="shared" si="16"/>
        <v>0.99999999999049427</v>
      </c>
      <c r="AI51" s="1">
        <f t="shared" si="18"/>
        <v>2.0312912201149773</v>
      </c>
      <c r="AJ51" s="1">
        <f t="shared" si="18"/>
        <v>1.6099023663297274</v>
      </c>
      <c r="AK51" s="1">
        <f t="shared" si="18"/>
        <v>0.92484599210145235</v>
      </c>
      <c r="AL51" s="1">
        <f t="shared" si="18"/>
        <v>0.16695218558216485</v>
      </c>
      <c r="AM51" s="1">
        <f t="shared" si="18"/>
        <v>-0.52723659682472668</v>
      </c>
      <c r="AN51" s="1">
        <f t="shared" si="18"/>
        <v>-1.0828454587284926</v>
      </c>
      <c r="AO51" s="1">
        <f t="shared" si="18"/>
        <v>-1.4647201473063787</v>
      </c>
      <c r="AP51" s="1">
        <f t="shared" si="18"/>
        <v>-1.6581895613512876</v>
      </c>
      <c r="AQ51" s="1">
        <f t="shared" si="18"/>
        <v>-8.2565717686684872E-11</v>
      </c>
      <c r="AR51" s="1">
        <f t="shared" si="20"/>
        <v>0</v>
      </c>
    </row>
    <row r="52" spans="1:44">
      <c r="A52" s="2">
        <f t="shared" si="21"/>
        <v>40</v>
      </c>
      <c r="B52" s="1">
        <f t="shared" si="22"/>
        <v>0.4</v>
      </c>
      <c r="C52" s="3">
        <f t="shared" si="5"/>
        <v>1.2566370614359172</v>
      </c>
      <c r="D52" s="1" t="str">
        <f t="shared" si="6"/>
        <v>1</v>
      </c>
      <c r="E52" s="1" t="str">
        <f t="shared" si="7"/>
        <v>0.309016994374945+0.951056516295154i</v>
      </c>
      <c r="F52" s="1" t="str">
        <f t="shared" si="8"/>
        <v>-0.809016994374945+0.587785252292477i</v>
      </c>
      <c r="G52" s="1" t="str">
        <f t="shared" si="9"/>
        <v>-0.61803398874989-1.90211303259031i</v>
      </c>
      <c r="H52" s="1" t="str">
        <f t="shared" si="10"/>
        <v>-0.427050983124835-1.31432778029783i</v>
      </c>
      <c r="I52" s="1" t="str">
        <f t="shared" si="11"/>
        <v>-0.226414727384674-1.08890144036409i</v>
      </c>
      <c r="J52" s="1" t="str">
        <f t="shared" si="11"/>
        <v>-0.000390681986559893-1.16234110453617i</v>
      </c>
      <c r="K52" s="1" t="str">
        <f t="shared" si="11"/>
        <v>0.21251931327037-1.23151975552001i</v>
      </c>
      <c r="L52" s="1" t="str">
        <f t="shared" si="11"/>
        <v>0.404133246669691-1.29377889655411i</v>
      </c>
      <c r="M52" s="1" t="str">
        <f t="shared" si="11"/>
        <v>0.567087502209205-1.34672594376387i</v>
      </c>
      <c r="N52" s="1" t="str">
        <f t="shared" si="11"/>
        <v>0.69511983923432-1.38832617181806i</v>
      </c>
      <c r="O52" s="1" t="str">
        <f t="shared" si="11"/>
        <v>0.783310046834529-1.41698090728223i</v>
      </c>
      <c r="P52" s="1" t="str">
        <f t="shared" si="11"/>
        <v>0.828269024789397-1.43158896474227i</v>
      </c>
      <c r="Q52" s="1" t="str">
        <f t="shared" si="13"/>
        <v>1.23516663713263-0.135357581724315i</v>
      </c>
      <c r="R52" s="1" t="str">
        <f t="shared" si="13"/>
        <v>1.13088246258743-0.367025794797151i</v>
      </c>
      <c r="S52" s="1" t="str">
        <f t="shared" si="13"/>
        <v>0.978267892740559-0.515583936870263i</v>
      </c>
      <c r="T52" s="1" t="str">
        <f t="shared" si="13"/>
        <v>0.831632064317968-0.589854380331018i</v>
      </c>
      <c r="U52" s="1" t="str">
        <f t="shared" si="13"/>
        <v>0.715540383166352-0.618407178981683i</v>
      </c>
      <c r="V52" s="1" t="str">
        <f t="shared" si="13"/>
        <v>0.633799868902353-0.624938046775274i</v>
      </c>
      <c r="W52" s="1" t="str">
        <f t="shared" si="13"/>
        <v>0.582840656035413-0.623576450578815i</v>
      </c>
      <c r="X52" s="1" t="str">
        <f t="shared" si="13"/>
        <v>0.558536701696555-0.621456056353644i</v>
      </c>
      <c r="Y52" s="1" t="str">
        <f t="shared" si="15"/>
        <v>-0.038550878601247+0.999256638583128i</v>
      </c>
      <c r="Z52" s="1">
        <f t="shared" si="16"/>
        <v>1.2425611841739563</v>
      </c>
      <c r="AA52" s="1">
        <f t="shared" si="16"/>
        <v>1.1889504103343798</v>
      </c>
      <c r="AB52" s="1">
        <f t="shared" si="16"/>
        <v>1.1058186406123263</v>
      </c>
      <c r="AC52" s="1">
        <f t="shared" si="16"/>
        <v>1.0195783836456391</v>
      </c>
      <c r="AD52" s="1">
        <f t="shared" si="16"/>
        <v>0.94574070387074549</v>
      </c>
      <c r="AE52" s="1">
        <f t="shared" si="16"/>
        <v>0.89008417361951464</v>
      </c>
      <c r="AF52" s="1">
        <f t="shared" si="16"/>
        <v>0.8535518847991983</v>
      </c>
      <c r="AG52" s="1">
        <f t="shared" si="16"/>
        <v>0.83556620151888028</v>
      </c>
      <c r="AH52" s="1">
        <f t="shared" si="16"/>
        <v>0.99999999999669009</v>
      </c>
      <c r="AI52" s="1">
        <f t="shared" si="18"/>
        <v>1.8863556550677485</v>
      </c>
      <c r="AJ52" s="1">
        <f t="shared" si="18"/>
        <v>1.5032748221086853</v>
      </c>
      <c r="AK52" s="1">
        <f t="shared" si="18"/>
        <v>0.87367812997512662</v>
      </c>
      <c r="AL52" s="1">
        <f t="shared" si="18"/>
        <v>0.16841238602434724</v>
      </c>
      <c r="AM52" s="1">
        <f t="shared" si="18"/>
        <v>-0.48455837797066909</v>
      </c>
      <c r="AN52" s="1">
        <f t="shared" si="18"/>
        <v>-1.0113784196882785</v>
      </c>
      <c r="AO52" s="1">
        <f t="shared" si="18"/>
        <v>-1.3754014863661332</v>
      </c>
      <c r="AP52" s="1">
        <f t="shared" si="18"/>
        <v>-1.5603827091795792</v>
      </c>
      <c r="AQ52" s="1">
        <f t="shared" si="18"/>
        <v>-2.8749494760400728E-11</v>
      </c>
      <c r="AR52" s="1">
        <f t="shared" si="20"/>
        <v>0</v>
      </c>
    </row>
    <row r="53" spans="1:44">
      <c r="A53" s="2">
        <f t="shared" si="21"/>
        <v>41</v>
      </c>
      <c r="B53" s="1">
        <f t="shared" si="22"/>
        <v>0.41</v>
      </c>
      <c r="C53" s="3">
        <f t="shared" si="5"/>
        <v>1.288052987971815</v>
      </c>
      <c r="D53" s="1" t="str">
        <f t="shared" si="6"/>
        <v>1</v>
      </c>
      <c r="E53" s="1" t="str">
        <f t="shared" si="7"/>
        <v>0.278991106039234+0.960293685676942i</v>
      </c>
      <c r="F53" s="1" t="str">
        <f t="shared" si="8"/>
        <v>-0.844327925502015+0.535826794978997i</v>
      </c>
      <c r="G53" s="1" t="str">
        <f t="shared" si="9"/>
        <v>-0.557982212078468-1.92058737135388i</v>
      </c>
      <c r="H53" s="1" t="str">
        <f t="shared" si="10"/>
        <v>-0.402310137580483-1.38476057637488i</v>
      </c>
      <c r="I53" s="1" t="str">
        <f t="shared" si="11"/>
        <v>-0.209492446931981-1.15955973422735i</v>
      </c>
      <c r="J53" s="1" t="str">
        <f t="shared" si="11"/>
        <v>0.0209434528184871-1.22650755186004i</v>
      </c>
      <c r="K53" s="1" t="str">
        <f t="shared" si="11"/>
        <v>0.238009324002597-1.28957101711893i</v>
      </c>
      <c r="L53" s="1" t="str">
        <f t="shared" si="11"/>
        <v>0.433363446922684-1.34632663640053i</v>
      </c>
      <c r="M53" s="1" t="str">
        <f t="shared" si="11"/>
        <v>0.599498472190792-1.39459332308475i</v>
      </c>
      <c r="N53" s="1" t="str">
        <f t="shared" si="11"/>
        <v>0.730029923955453-1.43251621547059i</v>
      </c>
      <c r="O53" s="1" t="str">
        <f t="shared" si="11"/>
        <v>0.819941551728239-1.45863795807107i</v>
      </c>
      <c r="P53" s="1" t="str">
        <f t="shared" si="11"/>
        <v>0.865778102076869-1.47195470696729i</v>
      </c>
      <c r="Q53" s="1" t="str">
        <f t="shared" si="13"/>
        <v>1.21716607273117-0.127050840360205i</v>
      </c>
      <c r="R53" s="1" t="str">
        <f t="shared" si="13"/>
        <v>1.12309884072087-0.347190446985695i</v>
      </c>
      <c r="S53" s="1" t="str">
        <f t="shared" si="13"/>
        <v>0.982759023043927-0.493354720187501i</v>
      </c>
      <c r="T53" s="1" t="str">
        <f t="shared" si="13"/>
        <v>0.84482810523952-0.570758786574015i</v>
      </c>
      <c r="U53" s="1" t="str">
        <f t="shared" si="13"/>
        <v>0.733412160582302-0.603752788284755i</v>
      </c>
      <c r="V53" s="1" t="str">
        <f t="shared" si="13"/>
        <v>0.653757527416067-0.614005402596015i</v>
      </c>
      <c r="W53" s="1" t="str">
        <f t="shared" si="13"/>
        <v>0.603584461263587-0.615104051271567i</v>
      </c>
      <c r="X53" s="1" t="str">
        <f t="shared" si="13"/>
        <v>0.579514632298479-0.614177332888358i</v>
      </c>
      <c r="Y53" s="1" t="str">
        <f t="shared" si="15"/>
        <v>-0.195816698595567+0.980640515453434i</v>
      </c>
      <c r="Z53" s="1">
        <f t="shared" si="16"/>
        <v>1.2237790505822748</v>
      </c>
      <c r="AA53" s="1">
        <f t="shared" si="16"/>
        <v>1.1755391156855177</v>
      </c>
      <c r="AB53" s="1">
        <f t="shared" si="16"/>
        <v>1.0996427498535792</v>
      </c>
      <c r="AC53" s="1">
        <f t="shared" si="16"/>
        <v>1.0195587868553924</v>
      </c>
      <c r="AD53" s="1">
        <f t="shared" si="16"/>
        <v>0.94995306549935199</v>
      </c>
      <c r="AE53" s="1">
        <f t="shared" si="16"/>
        <v>0.89688435100087693</v>
      </c>
      <c r="AF53" s="1">
        <f t="shared" si="16"/>
        <v>0.8617814083452654</v>
      </c>
      <c r="AG53" s="1">
        <f t="shared" si="16"/>
        <v>0.84442347508930515</v>
      </c>
      <c r="AH53" s="1">
        <f t="shared" si="16"/>
        <v>0.99999999999882194</v>
      </c>
      <c r="AI53" s="1">
        <f t="shared" si="18"/>
        <v>1.7540602879759393</v>
      </c>
      <c r="AJ53" s="1">
        <f t="shared" si="18"/>
        <v>1.4047416942084023</v>
      </c>
      <c r="AK53" s="1">
        <f t="shared" si="18"/>
        <v>0.8250323037599987</v>
      </c>
      <c r="AL53" s="1">
        <f t="shared" si="18"/>
        <v>0.16824543741509099</v>
      </c>
      <c r="AM53" s="1">
        <f t="shared" si="18"/>
        <v>-0.44595702892150846</v>
      </c>
      <c r="AN53" s="1">
        <f t="shared" si="18"/>
        <v>-0.94527107134117694</v>
      </c>
      <c r="AO53" s="1">
        <f t="shared" si="18"/>
        <v>-1.2920575881081631</v>
      </c>
      <c r="AP53" s="1">
        <f t="shared" si="18"/>
        <v>-1.4687940349988162</v>
      </c>
      <c r="AQ53" s="1">
        <f t="shared" si="18"/>
        <v>-1.0232478747602956E-11</v>
      </c>
      <c r="AR53" s="1">
        <f t="shared" si="20"/>
        <v>0</v>
      </c>
    </row>
    <row r="54" spans="1:44">
      <c r="A54" s="2">
        <f t="shared" si="21"/>
        <v>42</v>
      </c>
      <c r="B54" s="1">
        <f t="shared" si="22"/>
        <v>0.42</v>
      </c>
      <c r="C54" s="3">
        <f t="shared" si="5"/>
        <v>1.319468914507713</v>
      </c>
      <c r="D54" s="1" t="str">
        <f t="shared" si="6"/>
        <v>1</v>
      </c>
      <c r="E54" s="1" t="str">
        <f t="shared" si="7"/>
        <v>0.248689887164858+0.96858316112863i</v>
      </c>
      <c r="F54" s="1" t="str">
        <f t="shared" si="8"/>
        <v>-0.876306680043865+0.481753674101712i</v>
      </c>
      <c r="G54" s="1" t="str">
        <f t="shared" si="9"/>
        <v>-0.497379774329716-1.93716632225726i</v>
      </c>
      <c r="H54" s="1" t="str">
        <f t="shared" si="10"/>
        <v>-0.373686454373581-1.45541264815555i</v>
      </c>
      <c r="I54" s="1" t="str">
        <f t="shared" si="11"/>
        <v>-0.188605920728172-1.23072596184799i</v>
      </c>
      <c r="J54" s="1" t="str">
        <f t="shared" si="11"/>
        <v>0.045825501170965-1.29091772049064i</v>
      </c>
      <c r="K54" s="1" t="str">
        <f t="shared" si="11"/>
        <v>0.266655071921744-1.34761711733818i</v>
      </c>
      <c r="L54" s="1" t="str">
        <f t="shared" si="11"/>
        <v>0.465396434962863-1.39864522636713i</v>
      </c>
      <c r="M54" s="1" t="str">
        <f t="shared" si="11"/>
        <v>0.6344120711681-1.44204106596443i</v>
      </c>
      <c r="N54" s="1" t="str">
        <f t="shared" si="11"/>
        <v>0.767206804423138-1.47613695835099i</v>
      </c>
      <c r="O54" s="1" t="str">
        <f t="shared" si="11"/>
        <v>0.858677407601136-1.49962261750362i</v>
      </c>
      <c r="P54" s="1" t="str">
        <f t="shared" si="11"/>
        <v>0.905308716719275-1.51159550271197i</v>
      </c>
      <c r="Q54" s="1" t="str">
        <f t="shared" si="13"/>
        <v>1.20089230615417-0.119596936961484i</v>
      </c>
      <c r="R54" s="1" t="str">
        <f t="shared" si="13"/>
        <v>1.11574296595406-0.329080566656831i</v>
      </c>
      <c r="S54" s="1" t="str">
        <f t="shared" si="13"/>
        <v>0.986496647825863-0.472493841728457i</v>
      </c>
      <c r="T54" s="1" t="str">
        <f t="shared" si="13"/>
        <v>0.856816839583136-0.552281552440633i</v>
      </c>
      <c r="U54" s="1" t="str">
        <f t="shared" si="13"/>
        <v>0.750089757691182-0.589131940250429i</v>
      </c>
      <c r="V54" s="1" t="str">
        <f t="shared" si="13"/>
        <v>0.672677634983162-0.602768806838831i</v>
      </c>
      <c r="W54" s="1" t="str">
        <f t="shared" si="13"/>
        <v>0.623433392867792-0.606162252664933i</v>
      </c>
      <c r="X54" s="1" t="str">
        <f t="shared" si="13"/>
        <v>0.5996748941272-0.60636417717584i</v>
      </c>
      <c r="Y54" s="1" t="str">
        <f t="shared" si="15"/>
        <v>-0.341361648853823+0.939932031952873i</v>
      </c>
      <c r="Z54" s="1">
        <f t="shared" si="16"/>
        <v>1.2068329454861806</v>
      </c>
      <c r="AA54" s="1">
        <f t="shared" si="16"/>
        <v>1.1632610994214256</v>
      </c>
      <c r="AB54" s="1">
        <f t="shared" si="16"/>
        <v>1.093812628672288</v>
      </c>
      <c r="AC54" s="1">
        <f t="shared" si="16"/>
        <v>1.0193870755309138</v>
      </c>
      <c r="AD54" s="1">
        <f t="shared" si="16"/>
        <v>0.95378775816030026</v>
      </c>
      <c r="AE54" s="1">
        <f t="shared" si="16"/>
        <v>0.90323055478900194</v>
      </c>
      <c r="AF54" s="1">
        <f t="shared" ref="AF54:AH111" si="23">IMABS(W54)</f>
        <v>0.86954118470517128</v>
      </c>
      <c r="AG54" s="1">
        <f t="shared" si="23"/>
        <v>0.85281152314482833</v>
      </c>
      <c r="AH54" s="1">
        <f t="shared" si="23"/>
        <v>0.99999999999962874</v>
      </c>
      <c r="AI54" s="1">
        <f t="shared" si="18"/>
        <v>1.632943150502363</v>
      </c>
      <c r="AJ54" s="1">
        <f t="shared" si="18"/>
        <v>1.3135441021543275</v>
      </c>
      <c r="AK54" s="1">
        <f t="shared" si="18"/>
        <v>0.77885866475534193</v>
      </c>
      <c r="AL54" s="1">
        <f t="shared" si="18"/>
        <v>0.16678246025118798</v>
      </c>
      <c r="AM54" s="1">
        <f t="shared" si="18"/>
        <v>-0.4109651204827231</v>
      </c>
      <c r="AN54" s="1">
        <f t="shared" si="18"/>
        <v>-0.88402758747644139</v>
      </c>
      <c r="AO54" s="1">
        <f t="shared" ref="AO54:AQ111" si="24">20*LOG10(AF54)</f>
        <v>-1.2141968674379706</v>
      </c>
      <c r="AP54" s="1">
        <f t="shared" si="24"/>
        <v>-1.3829388022693108</v>
      </c>
      <c r="AQ54" s="1">
        <f t="shared" si="24"/>
        <v>-3.2247110481547904E-12</v>
      </c>
      <c r="AR54" s="1">
        <f t="shared" si="20"/>
        <v>0</v>
      </c>
    </row>
    <row r="55" spans="1:44">
      <c r="A55" s="2">
        <f t="shared" si="21"/>
        <v>43</v>
      </c>
      <c r="B55" s="1">
        <f t="shared" si="22"/>
        <v>0.43</v>
      </c>
      <c r="C55" s="3">
        <f t="shared" si="5"/>
        <v>1.350884841043611</v>
      </c>
      <c r="D55" s="1" t="str">
        <f t="shared" si="6"/>
        <v>1</v>
      </c>
      <c r="E55" s="1" t="str">
        <f t="shared" si="7"/>
        <v>0.218143241396544+0.975916761938747i</v>
      </c>
      <c r="F55" s="1" t="str">
        <f t="shared" si="8"/>
        <v>-0.904827052466019+0.425779291565074i</v>
      </c>
      <c r="G55" s="1" t="str">
        <f t="shared" si="9"/>
        <v>-0.436286482793088-1.95183352387749i</v>
      </c>
      <c r="H55" s="1" t="str">
        <f t="shared" si="10"/>
        <v>-0.341113535259107-1.52605423231242i</v>
      </c>
      <c r="I55" s="1" t="str">
        <f t="shared" si="11"/>
        <v>-0.163677151343755-1.30216315050093i</v>
      </c>
      <c r="J55" s="1" t="str">
        <f t="shared" si="11"/>
        <v>0.0743176919998241-1.35536130078118i</v>
      </c>
      <c r="K55" s="1" t="str">
        <f t="shared" si="11"/>
        <v>0.298503932354045-1.40547286260149i</v>
      </c>
      <c r="L55" s="1" t="str">
        <f t="shared" si="11"/>
        <v>0.500266218227186-1.45057207674401i</v>
      </c>
      <c r="M55" s="1" t="str">
        <f t="shared" si="11"/>
        <v>0.671850938122743-1.48892580570115i</v>
      </c>
      <c r="N55" s="1" t="str">
        <f t="shared" si="11"/>
        <v>0.80666418748094-1.51906013717813i</v>
      </c>
      <c r="O55" s="1" t="str">
        <f t="shared" si="11"/>
        <v>0.89952516873309-1.5398170257158i</v>
      </c>
      <c r="P55" s="1" t="str">
        <f t="shared" si="11"/>
        <v>0.946865286446714-1.55039879572826i</v>
      </c>
      <c r="Q55" s="1" t="str">
        <f t="shared" si="13"/>
        <v>1.1861248531056-0.112867575855002i</v>
      </c>
      <c r="R55" s="1" t="str">
        <f t="shared" si="13"/>
        <v>1.10880527824986-0.312475635959031i</v>
      </c>
      <c r="S55" s="1" t="str">
        <f t="shared" si="13"/>
        <v>0.989607693376313-0.452883396155782i</v>
      </c>
      <c r="T55" s="1" t="str">
        <f t="shared" si="13"/>
        <v>0.867729286047352-0.53441617694382i</v>
      </c>
      <c r="U55" s="1" t="str">
        <f t="shared" si="13"/>
        <v>0.7656622306206-0.574591708942699i</v>
      </c>
      <c r="V55" s="1" t="str">
        <f t="shared" si="13"/>
        <v>0.690612192387401-0.591290388255639i</v>
      </c>
      <c r="W55" s="1" t="str">
        <f t="shared" si="13"/>
        <v>0.642417345145291-0.596813836124971i</v>
      </c>
      <c r="X55" s="1" t="str">
        <f t="shared" si="13"/>
        <v>0.619037689170037-0.598077627956909i</v>
      </c>
      <c r="Y55" s="1" t="str">
        <f t="shared" si="15"/>
        <v>-0.473245406851149+0.88093063568823i</v>
      </c>
      <c r="Z55" s="1">
        <f t="shared" ref="Z55:AE97" si="25">IMABS(Q55)</f>
        <v>1.1914827975401765</v>
      </c>
      <c r="AA55" s="1">
        <f t="shared" si="25"/>
        <v>1.1519939965740928</v>
      </c>
      <c r="AB55" s="1">
        <f t="shared" si="25"/>
        <v>1.0883137219125658</v>
      </c>
      <c r="AC55" s="1">
        <f t="shared" si="25"/>
        <v>1.0190950711506241</v>
      </c>
      <c r="AD55" s="1">
        <f t="shared" si="25"/>
        <v>0.95728484965792926</v>
      </c>
      <c r="AE55" s="1">
        <f t="shared" si="25"/>
        <v>0.90915868995331994</v>
      </c>
      <c r="AF55" s="1">
        <f t="shared" si="23"/>
        <v>0.8768619049392713</v>
      </c>
      <c r="AG55" s="1">
        <f t="shared" si="23"/>
        <v>0.86075810171937517</v>
      </c>
      <c r="AH55" s="1">
        <f t="shared" si="23"/>
        <v>0.99999999999988931</v>
      </c>
      <c r="AI55" s="1">
        <f t="shared" ref="AI55:AN97" si="26">20*LOG10(Z55)</f>
        <v>1.5217555289107927</v>
      </c>
      <c r="AJ55" s="1">
        <f t="shared" si="26"/>
        <v>1.2290043167866145</v>
      </c>
      <c r="AK55" s="1">
        <f t="shared" si="26"/>
        <v>0.73508209944770753</v>
      </c>
      <c r="AL55" s="1">
        <f t="shared" si="26"/>
        <v>0.1642940226237069</v>
      </c>
      <c r="AM55" s="1">
        <f t="shared" si="26"/>
        <v>-0.37917628673239456</v>
      </c>
      <c r="AN55" s="1">
        <f t="shared" si="26"/>
        <v>-0.82720611650637021</v>
      </c>
      <c r="AO55" s="1">
        <f t="shared" si="24"/>
        <v>-1.1413759467085065</v>
      </c>
      <c r="AP55" s="1">
        <f t="shared" si="24"/>
        <v>-1.3023776178225066</v>
      </c>
      <c r="AQ55" s="1">
        <f t="shared" si="24"/>
        <v>-9.6143448415368045E-13</v>
      </c>
      <c r="AR55" s="1">
        <f t="shared" si="20"/>
        <v>0</v>
      </c>
    </row>
    <row r="56" spans="1:44">
      <c r="A56" s="2">
        <f t="shared" si="21"/>
        <v>44</v>
      </c>
      <c r="B56" s="1">
        <f t="shared" si="22"/>
        <v>0.44</v>
      </c>
      <c r="C56" s="3">
        <f t="shared" si="5"/>
        <v>1.3823007675795089</v>
      </c>
      <c r="D56" s="1" t="str">
        <f t="shared" si="6"/>
        <v>1</v>
      </c>
      <c r="E56" s="1" t="str">
        <f t="shared" si="7"/>
        <v>0.187381314585724+0.982287250728689i</v>
      </c>
      <c r="F56" s="1" t="str">
        <f t="shared" si="8"/>
        <v>-0.929776485888252+0.368124552684676i</v>
      </c>
      <c r="G56" s="1" t="str">
        <f t="shared" si="9"/>
        <v>-0.374762629171448-1.96457450145738i</v>
      </c>
      <c r="H56" s="1" t="str">
        <f t="shared" si="10"/>
        <v>-0.3045391150597-1.5964499487727i</v>
      </c>
      <c r="I56" s="1" t="str">
        <f t="shared" si="11"/>
        <v>-0.134642794846307-1.37362819731168i</v>
      </c>
      <c r="J56" s="1" t="str">
        <f t="shared" si="11"/>
        <v>0.106469306041019-1.41962279043429i</v>
      </c>
      <c r="K56" s="1" t="str">
        <f t="shared" si="11"/>
        <v>0.333591938794045-1.46294874978667i</v>
      </c>
      <c r="L56" s="1" t="str">
        <f t="shared" si="11"/>
        <v>0.537996908007908-1.50194108304839i</v>
      </c>
      <c r="M56" s="1" t="str">
        <f t="shared" si="11"/>
        <v>0.711829045347355-1.53510133671935i</v>
      </c>
      <c r="N56" s="1" t="str">
        <f t="shared" si="11"/>
        <v>0.848408079260609-1.56115518084746i</v>
      </c>
      <c r="O56" s="1" t="str">
        <f t="shared" si="11"/>
        <v>0.942485354068792-1.57910138081404i</v>
      </c>
      <c r="P56" s="1" t="str">
        <f t="shared" si="11"/>
        <v>0.990445532860176-1.58825027421872i</v>
      </c>
      <c r="Q56" s="1" t="str">
        <f t="shared" si="13"/>
        <v>1.17267846366716-0.106758444200899i</v>
      </c>
      <c r="R56" s="1" t="str">
        <f t="shared" si="13"/>
        <v>1.10227054076597-0.297189575602294i</v>
      </c>
      <c r="S56" s="1" t="str">
        <f t="shared" si="13"/>
        <v>0.992196338967493-0.434415638642771i</v>
      </c>
      <c r="T56" s="1" t="str">
        <f t="shared" si="13"/>
        <v>0.87768083161614-0.517149905181712i</v>
      </c>
      <c r="U56" s="1" t="str">
        <f t="shared" si="13"/>
        <v>0.780212358922213-0.560169490515347i</v>
      </c>
      <c r="V56" s="1" t="str">
        <f t="shared" si="13"/>
        <v>0.707612103901833-0.57962395544907i</v>
      </c>
      <c r="W56" s="1" t="str">
        <f t="shared" si="13"/>
        <v>0.660567261018631-0.587114985276729i</v>
      </c>
      <c r="X56" s="1" t="str">
        <f t="shared" si="13"/>
        <v>0.637624972063446-0.589373057555743i</v>
      </c>
      <c r="Y56" s="1" t="str">
        <f t="shared" si="15"/>
        <v>-0.590300957459282+0.807183237946978i</v>
      </c>
      <c r="Z56" s="1">
        <f t="shared" si="25"/>
        <v>1.1775279803711536</v>
      </c>
      <c r="AA56" s="1">
        <f t="shared" si="25"/>
        <v>1.1416312841224943</v>
      </c>
      <c r="AB56" s="1">
        <f t="shared" si="25"/>
        <v>1.0831299654971711</v>
      </c>
      <c r="AC56" s="1">
        <f t="shared" si="25"/>
        <v>1.0187088232737815</v>
      </c>
      <c r="AD56" s="1">
        <f t="shared" si="25"/>
        <v>0.96047966304299615</v>
      </c>
      <c r="AE56" s="1">
        <f t="shared" si="25"/>
        <v>0.91470149191897787</v>
      </c>
      <c r="AF56" s="1">
        <f t="shared" si="23"/>
        <v>0.88377209294373504</v>
      </c>
      <c r="AG56" s="1">
        <f t="shared" si="23"/>
        <v>0.8682892409626618</v>
      </c>
      <c r="AH56" s="1">
        <f t="shared" si="23"/>
        <v>0.99999999999995648</v>
      </c>
      <c r="AI56" s="1">
        <f t="shared" si="26"/>
        <v>1.4194247122211066</v>
      </c>
      <c r="AJ56" s="1">
        <f t="shared" si="26"/>
        <v>1.1505172248300064</v>
      </c>
      <c r="AK56" s="1">
        <f t="shared" si="26"/>
        <v>0.69361142081275995</v>
      </c>
      <c r="AL56" s="1">
        <f t="shared" si="26"/>
        <v>0.1610013540008359</v>
      </c>
      <c r="AM56" s="1">
        <f t="shared" si="26"/>
        <v>-0.35023652696111823</v>
      </c>
      <c r="AN56" s="1">
        <f t="shared" si="26"/>
        <v>-0.77441225121372959</v>
      </c>
      <c r="AO56" s="1">
        <f t="shared" si="24"/>
        <v>-1.0731943272983611</v>
      </c>
      <c r="AP56" s="1">
        <f t="shared" si="24"/>
        <v>-1.2267116063918766</v>
      </c>
      <c r="AQ56" s="1">
        <f t="shared" si="24"/>
        <v>-3.7801636688889675E-13</v>
      </c>
      <c r="AR56" s="1">
        <f t="shared" si="20"/>
        <v>0</v>
      </c>
    </row>
    <row r="57" spans="1:44">
      <c r="A57" s="2">
        <f t="shared" si="21"/>
        <v>45</v>
      </c>
      <c r="B57" s="1">
        <f t="shared" si="22"/>
        <v>0.45</v>
      </c>
      <c r="C57" s="3">
        <f t="shared" si="5"/>
        <v>1.4137166941154069</v>
      </c>
      <c r="D57" s="1" t="str">
        <f t="shared" si="6"/>
        <v>1</v>
      </c>
      <c r="E57" s="1" t="str">
        <f t="shared" si="7"/>
        <v>0.156434465040228+0.987688340595138i</v>
      </c>
      <c r="F57" s="1" t="str">
        <f t="shared" si="8"/>
        <v>-0.951056516295152+0.309016994374951i</v>
      </c>
      <c r="G57" s="1" t="str">
        <f t="shared" si="9"/>
        <v>-0.312868930080456-1.97537668119028i</v>
      </c>
      <c r="H57" s="1" t="str">
        <f t="shared" si="10"/>
        <v>-0.263925446375608-1.66635968681533i</v>
      </c>
      <c r="I57" s="1" t="str">
        <f t="shared" si="11"/>
        <v>-0.10145457039446-1.44487279035457i</v>
      </c>
      <c r="J57" s="1" t="str">
        <f t="shared" si="11"/>
        <v>0.142316321744534-1.48348230667342i</v>
      </c>
      <c r="K57" s="1" t="str">
        <f t="shared" si="11"/>
        <v>0.371943481092439-1.51985167579005i</v>
      </c>
      <c r="L57" s="1" t="str">
        <f t="shared" si="11"/>
        <v>0.578602464691906-1.55258324324549i</v>
      </c>
      <c r="M57" s="1" t="str">
        <f t="shared" si="11"/>
        <v>0.75435148369891-1.5804191532585i</v>
      </c>
      <c r="N57" s="1" t="str">
        <f t="shared" si="11"/>
        <v>0.892436601874187-1.60228968741784i</v>
      </c>
      <c r="O57" s="1" t="str">
        <f t="shared" si="11"/>
        <v>0.987551285565293-1.6173543733609i</v>
      </c>
      <c r="P57" s="1" t="str">
        <f t="shared" si="11"/>
        <v>1.03604033081891-1.62503428365527i</v>
      </c>
      <c r="Q57" s="1" t="str">
        <f t="shared" si="13"/>
        <v>1.1603964523712-0.101183940751736i</v>
      </c>
      <c r="R57" s="1" t="str">
        <f t="shared" si="13"/>
        <v>1.09612023976173-0.283064546977895i</v>
      </c>
      <c r="S57" s="1" t="str">
        <f t="shared" si="13"/>
        <v>0.994348361393891-0.41699255751491i</v>
      </c>
      <c r="T57" s="1" t="str">
        <f t="shared" si="13"/>
        <v>0.886773091750295-0.500465624799952i</v>
      </c>
      <c r="U57" s="1" t="str">
        <f t="shared" si="13"/>
        <v>0.793816794141327-0.545894626145496i</v>
      </c>
      <c r="V57" s="1" t="str">
        <f t="shared" si="13"/>
        <v>0.723726757531086-0.567815983399522i</v>
      </c>
      <c r="W57" s="1" t="str">
        <f t="shared" si="13"/>
        <v>0.677914609662063-0.577115878885122i</v>
      </c>
      <c r="X57" s="1" t="str">
        <f t="shared" si="13"/>
        <v>0.655459931694479-0.580300600628401i</v>
      </c>
      <c r="Y57" s="1" t="str">
        <f t="shared" si="15"/>
        <v>-0.691971069968894+0.721925230426337i</v>
      </c>
      <c r="Z57" s="1">
        <f t="shared" si="25"/>
        <v>1.1647996035978538</v>
      </c>
      <c r="AA57" s="1">
        <f t="shared" si="25"/>
        <v>1.1320799961889236</v>
      </c>
      <c r="AB57" s="1">
        <f t="shared" si="25"/>
        <v>1.0782446182706138</v>
      </c>
      <c r="AC57" s="1">
        <f t="shared" si="25"/>
        <v>1.0182496539939423</v>
      </c>
      <c r="AD57" s="1">
        <f t="shared" si="25"/>
        <v>0.96340336594561726</v>
      </c>
      <c r="AE57" s="1">
        <f t="shared" si="25"/>
        <v>0.91988880337268231</v>
      </c>
      <c r="AF57" s="1">
        <f t="shared" si="23"/>
        <v>0.89029823972341637</v>
      </c>
      <c r="AG57" s="1">
        <f t="shared" si="23"/>
        <v>0.87542932847067334</v>
      </c>
      <c r="AH57" s="1">
        <f t="shared" si="23"/>
        <v>1.000000000000008</v>
      </c>
      <c r="AI57" s="1">
        <f t="shared" si="26"/>
        <v>1.3250242834160872</v>
      </c>
      <c r="AJ57" s="1">
        <f t="shared" si="26"/>
        <v>1.0775423299056539</v>
      </c>
      <c r="AK57" s="1">
        <f t="shared" si="26"/>
        <v>0.65434598349712203</v>
      </c>
      <c r="AL57" s="1">
        <f t="shared" si="26"/>
        <v>0.15708542365474795</v>
      </c>
      <c r="AM57" s="1">
        <f t="shared" si="26"/>
        <v>-0.323836813554919</v>
      </c>
      <c r="AN57" s="1">
        <f t="shared" si="26"/>
        <v>-0.72529334440016513</v>
      </c>
      <c r="AO57" s="1">
        <f t="shared" si="24"/>
        <v>-1.0092897059953478</v>
      </c>
      <c r="AP57" s="1">
        <f t="shared" si="24"/>
        <v>-1.1555781565231129</v>
      </c>
      <c r="AQ57" s="1">
        <f t="shared" si="24"/>
        <v>6.9431577591836395E-14</v>
      </c>
      <c r="AR57" s="1">
        <f t="shared" si="20"/>
        <v>0</v>
      </c>
    </row>
    <row r="58" spans="1:44">
      <c r="A58" s="2">
        <f t="shared" si="21"/>
        <v>46</v>
      </c>
      <c r="B58" s="1">
        <f t="shared" si="22"/>
        <v>0.46</v>
      </c>
      <c r="C58" s="3">
        <f t="shared" si="5"/>
        <v>1.4451326206513049</v>
      </c>
      <c r="D58" s="1" t="str">
        <f t="shared" si="6"/>
        <v>1</v>
      </c>
      <c r="E58" s="1" t="str">
        <f t="shared" si="7"/>
        <v>0.125333233564309+0.992114701314477i</v>
      </c>
      <c r="F58" s="1" t="str">
        <f t="shared" si="8"/>
        <v>-0.968583161128631+0.248689887164854i</v>
      </c>
      <c r="G58" s="1" t="str">
        <f t="shared" si="9"/>
        <v>-0.250666467128618-1.98422940262895i</v>
      </c>
      <c r="H58" s="1" t="str">
        <f t="shared" si="10"/>
        <v>-0.219249628257249-1.7355395154641i</v>
      </c>
      <c r="I58" s="1" t="str">
        <f t="shared" ref="I58:P89" si="27">IMSUM(IMPRODUCT($D58,D$3),IMPRODUCT($E58,D$4),IMPRODUCT($F58,D$5))</f>
        <v>-0.0640796115096229-1.51564435534118i</v>
      </c>
      <c r="J58" s="1" t="str">
        <f t="shared" si="27"/>
        <v>0.18188111255458-1.54671642073436i</v>
      </c>
      <c r="K58" s="1" t="str">
        <f t="shared" si="27"/>
        <v>0.413571048471179-1.57598566633093i</v>
      </c>
      <c r="L58" s="1" t="str">
        <f t="shared" si="27"/>
        <v>0.622086481936114-1.60232729143697i</v>
      </c>
      <c r="M58" s="1" t="str">
        <f t="shared" si="27"/>
        <v>0.799414281778137-1.62472900217223i</v>
      </c>
      <c r="N58" s="1" t="str">
        <f t="shared" si="27"/>
        <v>0.938739840095888-1.64232991335617i</v>
      </c>
      <c r="O58" s="1" t="str">
        <f t="shared" si="27"/>
        <v>1.03470895381789-1.65445363184269i</v>
      </c>
      <c r="P58" s="1" t="str">
        <f t="shared" si="27"/>
        <v>1.08363358372392-1.66063424992943i</v>
      </c>
      <c r="Q58" s="1" t="str">
        <f t="shared" ref="Q58:X89" si="28">IMDIV($H58,I58)</f>
        <v>1.14914547328023-0.0960732194516913i</v>
      </c>
      <c r="R58" s="1" t="str">
        <f t="shared" si="28"/>
        <v>1.09033419369449-0.269965986566853i</v>
      </c>
      <c r="S58" s="1" t="str">
        <f t="shared" si="28"/>
        <v>0.99613460885755-0.400525256254677i</v>
      </c>
      <c r="T58" s="1" t="str">
        <f t="shared" si="28"/>
        <v>0.895095590524575-0.484343304461365i</v>
      </c>
      <c r="U58" s="1" t="str">
        <f t="shared" si="28"/>
        <v>0.806546307277549-0.531789771743577i</v>
      </c>
      <c r="V58" s="1" t="str">
        <f t="shared" si="28"/>
        <v>0.739003732777524-0.555906500131493i</v>
      </c>
      <c r="W58" s="1" t="str">
        <f t="shared" si="28"/>
        <v>0.694490968810871-0.566861248922987i</v>
      </c>
      <c r="X58" s="1" t="str">
        <f t="shared" si="28"/>
        <v>0.672566561595214-0.570905569201547i</v>
      </c>
      <c r="Y58" s="1" t="str">
        <f t="shared" si="15"/>
        <v>-0.778169554496376+0.628054252795821i</v>
      </c>
      <c r="Z58" s="1">
        <f t="shared" si="25"/>
        <v>1.153154535288422</v>
      </c>
      <c r="AA58" s="1">
        <f t="shared" si="25"/>
        <v>1.1232587804430587</v>
      </c>
      <c r="AB58" s="1">
        <f t="shared" si="25"/>
        <v>1.0736408337342889</v>
      </c>
      <c r="AC58" s="1">
        <f t="shared" si="25"/>
        <v>1.0177350110677592</v>
      </c>
      <c r="AD58" s="1">
        <f t="shared" si="25"/>
        <v>0.96608348868725413</v>
      </c>
      <c r="AE58" s="1">
        <f t="shared" si="25"/>
        <v>0.92474783262658133</v>
      </c>
      <c r="AF58" s="1">
        <f t="shared" si="23"/>
        <v>0.89646493589564946</v>
      </c>
      <c r="AG58" s="1">
        <f t="shared" si="23"/>
        <v>0.88220119514844864</v>
      </c>
      <c r="AH58" s="1">
        <f t="shared" si="23"/>
        <v>1.0000000000000027</v>
      </c>
      <c r="AI58" s="1">
        <f t="shared" si="26"/>
        <v>1.2377502278684451</v>
      </c>
      <c r="AJ58" s="1">
        <f t="shared" si="26"/>
        <v>1.0095964426182398</v>
      </c>
      <c r="AK58" s="1">
        <f t="shared" si="26"/>
        <v>0.61718041283658642</v>
      </c>
      <c r="AL58" s="1">
        <f t="shared" si="26"/>
        <v>0.15269429848396268</v>
      </c>
      <c r="AM58" s="1">
        <f t="shared" si="26"/>
        <v>-0.29970680689928564</v>
      </c>
      <c r="AN58" s="1">
        <f t="shared" si="26"/>
        <v>-0.67953355774082835</v>
      </c>
      <c r="AO58" s="1">
        <f t="shared" si="24"/>
        <v>-0.949333853097727</v>
      </c>
      <c r="AP58" s="1">
        <f t="shared" si="24"/>
        <v>-1.0886471640693747</v>
      </c>
      <c r="AQ58" s="1">
        <f t="shared" si="24"/>
        <v>2.3143859197278861E-14</v>
      </c>
      <c r="AR58" s="1">
        <f t="shared" si="20"/>
        <v>0</v>
      </c>
    </row>
    <row r="59" spans="1:44">
      <c r="A59" s="2">
        <f t="shared" si="21"/>
        <v>47</v>
      </c>
      <c r="B59" s="1">
        <f t="shared" si="22"/>
        <v>0.47</v>
      </c>
      <c r="C59" s="3">
        <f t="shared" si="5"/>
        <v>1.4765485471872026</v>
      </c>
      <c r="D59" s="1" t="str">
        <f t="shared" si="6"/>
        <v>1</v>
      </c>
      <c r="E59" s="1" t="str">
        <f t="shared" si="7"/>
        <v>0.0941083133185172+0.99556196460308i</v>
      </c>
      <c r="F59" s="1" t="str">
        <f t="shared" si="8"/>
        <v>-0.982287250728689+0.18738131458572i</v>
      </c>
      <c r="G59" s="1" t="str">
        <f t="shared" si="9"/>
        <v>-0.188216626637034-1.99112392920616i</v>
      </c>
      <c r="H59" s="1" t="str">
        <f t="shared" si="10"/>
        <v>-0.170503877365723-1.80374261462044i</v>
      </c>
      <c r="I59" s="1" t="str">
        <f t="shared" si="27"/>
        <v>-0.0225007574803129-1.58568702419517i</v>
      </c>
      <c r="J59" s="1" t="str">
        <f t="shared" si="27"/>
        <v>0.225172196916457-1.60909901141606i</v>
      </c>
      <c r="K59" s="1" t="str">
        <f t="shared" si="27"/>
        <v>0.458475018538841-1.63115262115203i</v>
      </c>
      <c r="L59" s="1" t="str">
        <f t="shared" si="27"/>
        <v>0.668442010789618-1.65100034554873i</v>
      </c>
      <c r="M59" s="1" t="str">
        <f t="shared" si="27"/>
        <v>0.847004259907446-1.66787944768834i</v>
      </c>
      <c r="N59" s="1" t="str">
        <f t="shared" si="27"/>
        <v>0.987299718797581-1.68114127314152i</v>
      </c>
      <c r="O59" s="1" t="str">
        <f t="shared" si="27"/>
        <v>1.08393691165348-1.69027617739345i</v>
      </c>
      <c r="P59" s="1" t="str">
        <f t="shared" si="27"/>
        <v>1.13320212534846-1.69493311119661i</v>
      </c>
      <c r="Q59" s="1" t="str">
        <f t="shared" si="28"/>
        <v>1.13881139084848-0.0913671842133908i</v>
      </c>
      <c r="R59" s="1" t="str">
        <f t="shared" si="28"/>
        <v>1.08489162329464-0.257778610673689i</v>
      </c>
      <c r="S59" s="1" t="str">
        <f t="shared" si="28"/>
        <v>0.997613782982621-0.384933247123025i</v>
      </c>
      <c r="T59" s="1" t="str">
        <f t="shared" si="28"/>
        <v>0.902727259309367-0.468761078009256i</v>
      </c>
      <c r="U59" s="1" t="str">
        <f t="shared" si="28"/>
        <v>0.818466097323443-0.517872049796912i</v>
      </c>
      <c r="V59" s="1" t="str">
        <f t="shared" si="28"/>
        <v>0.753488608418147-0.543929878579076i</v>
      </c>
      <c r="W59" s="1" t="str">
        <f t="shared" si="28"/>
        <v>0.710327694444123-0.556390900683274i</v>
      </c>
      <c r="X59" s="1" t="str">
        <f t="shared" si="28"/>
        <v>0.688969306295647-0.561228849254253i</v>
      </c>
      <c r="Y59" s="1" t="str">
        <f t="shared" si="15"/>
        <v>-0.849165874786342+0.528126232162723i</v>
      </c>
      <c r="Z59" s="1">
        <f t="shared" si="25"/>
        <v>1.1424707200962891</v>
      </c>
      <c r="AA59" s="1">
        <f t="shared" si="25"/>
        <v>1.1150962498438133</v>
      </c>
      <c r="AB59" s="1">
        <f t="shared" si="25"/>
        <v>1.069302045606185</v>
      </c>
      <c r="AC59" s="1">
        <f t="shared" si="25"/>
        <v>1.0171791646296149</v>
      </c>
      <c r="AD59" s="1">
        <f t="shared" si="25"/>
        <v>0.96854437814109628</v>
      </c>
      <c r="AE59" s="1">
        <f t="shared" si="25"/>
        <v>0.92930339277706508</v>
      </c>
      <c r="AF59" s="1">
        <f t="shared" si="23"/>
        <v>0.90229500046129496</v>
      </c>
      <c r="AG59" s="1">
        <f t="shared" si="23"/>
        <v>0.88862620164654049</v>
      </c>
      <c r="AH59" s="1">
        <f t="shared" si="23"/>
        <v>1.000000000000024</v>
      </c>
      <c r="AI59" s="1">
        <f t="shared" si="26"/>
        <v>1.1569015706616743</v>
      </c>
      <c r="AJ59" s="1">
        <f t="shared" si="26"/>
        <v>0.94624710502847609</v>
      </c>
      <c r="AK59" s="1">
        <f t="shared" si="26"/>
        <v>0.58200795284845996</v>
      </c>
      <c r="AL59" s="1">
        <f t="shared" si="26"/>
        <v>0.14794911463771315</v>
      </c>
      <c r="AM59" s="1">
        <f t="shared" si="26"/>
        <v>-0.27760950735903922</v>
      </c>
      <c r="AN59" s="1">
        <f t="shared" si="26"/>
        <v>-0.63684954578423436</v>
      </c>
      <c r="AO59" s="1">
        <f t="shared" si="24"/>
        <v>-0.89302898027812427</v>
      </c>
      <c r="AP59" s="1">
        <f t="shared" si="24"/>
        <v>-1.0256177097547214</v>
      </c>
      <c r="AQ59" s="1">
        <f t="shared" si="24"/>
        <v>2.0829473277550752E-13</v>
      </c>
      <c r="AR59" s="1">
        <f t="shared" si="20"/>
        <v>0</v>
      </c>
    </row>
    <row r="60" spans="1:44">
      <c r="A60" s="2">
        <f t="shared" si="21"/>
        <v>48</v>
      </c>
      <c r="B60" s="1">
        <f t="shared" si="22"/>
        <v>0.48</v>
      </c>
      <c r="C60" s="3">
        <f t="shared" si="5"/>
        <v>1.5079644737231006</v>
      </c>
      <c r="D60" s="1" t="str">
        <f t="shared" si="6"/>
        <v>1</v>
      </c>
      <c r="E60" s="1" t="str">
        <f t="shared" si="7"/>
        <v>0.0627905195293142+0.998026728428272i</v>
      </c>
      <c r="F60" s="1" t="str">
        <f t="shared" si="8"/>
        <v>-0.992114701314478+0.125333233564306i</v>
      </c>
      <c r="G60" s="1" t="str">
        <f t="shared" si="9"/>
        <v>-0.125581039058628-1.99605345685654i</v>
      </c>
      <c r="H60" s="1" t="str">
        <f t="shared" si="10"/>
        <v>-0.117695740373106-1.87072022329223i</v>
      </c>
      <c r="I60" s="1" t="str">
        <f t="shared" si="27"/>
        <v>0.0232832164100902-1.6547426217193i</v>
      </c>
      <c r="J60" s="1" t="str">
        <f t="shared" si="27"/>
        <v>0.272184042155915-1.67040213435026i</v>
      </c>
      <c r="K60" s="1" t="str">
        <f t="shared" si="27"/>
        <v>0.50664349329815-1.68515307270335i</v>
      </c>
      <c r="L60" s="1" t="str">
        <f t="shared" si="27"/>
        <v>0.717651424615772-1.69842856649008i</v>
      </c>
      <c r="M60" s="1" t="str">
        <f t="shared" si="27"/>
        <v>0.897098919642864-1.70971844592921i</v>
      </c>
      <c r="N60" s="1" t="str">
        <f t="shared" si="27"/>
        <v>1.03808991178084-1.71858884728533i</v>
      </c>
      <c r="O60" s="1" t="str">
        <f t="shared" si="27"/>
        <v>1.1352061962705-1.72469888600891i</v>
      </c>
      <c r="P60" s="1" t="str">
        <f t="shared" si="27"/>
        <v>1.18471564876236-1.72781375673835i</v>
      </c>
      <c r="Q60" s="1" t="str">
        <f t="shared" si="28"/>
        <v>1.12929598971704-0.0870161808868668i</v>
      </c>
      <c r="R60" s="1" t="str">
        <f t="shared" si="28"/>
        <v>1.07977185314227-0.246403186097251i</v>
      </c>
      <c r="S60" s="1" t="str">
        <f t="shared" si="28"/>
        <v>0.998834671514742-0.37014372028294i</v>
      </c>
      <c r="T60" s="1" t="str">
        <f t="shared" si="28"/>
        <v>0.909737761834079-0.453696055508848i</v>
      </c>
      <c r="U60" s="1" t="str">
        <f t="shared" si="28"/>
        <v>0.829636133517894-0.504154015242098i</v>
      </c>
      <c r="V60" s="1" t="str">
        <f t="shared" si="28"/>
        <v>0.767224847965681-0.531915540216523i</v>
      </c>
      <c r="W60" s="1" t="str">
        <f t="shared" si="28"/>
        <v>0.725455663008704-0.545740193708949i</v>
      </c>
      <c r="X60" s="1" t="str">
        <f t="shared" si="28"/>
        <v>0.704692772356035-0.551307275820748i</v>
      </c>
      <c r="Y60" s="1" t="str">
        <f t="shared" si="15"/>
        <v>-0.905490752363069+0.424365994614209i</v>
      </c>
      <c r="Z60" s="1">
        <f t="shared" si="25"/>
        <v>1.1326434779431367</v>
      </c>
      <c r="AA60" s="1">
        <f t="shared" si="25"/>
        <v>1.1075295864929156</v>
      </c>
      <c r="AB60" s="1">
        <f t="shared" si="25"/>
        <v>1.0652122204916998</v>
      </c>
      <c r="AC60" s="1">
        <f t="shared" si="25"/>
        <v>1.0165937763389894</v>
      </c>
      <c r="AD60" s="1">
        <f t="shared" si="25"/>
        <v>0.9708075942859381</v>
      </c>
      <c r="AE60" s="1">
        <f t="shared" si="25"/>
        <v>0.93357812166941767</v>
      </c>
      <c r="AF60" s="1">
        <f t="shared" si="23"/>
        <v>0.90780960449913684</v>
      </c>
      <c r="AG60" s="1">
        <f t="shared" si="23"/>
        <v>0.89472432390302703</v>
      </c>
      <c r="AH60" s="1">
        <f t="shared" si="23"/>
        <v>0.99999999999997191</v>
      </c>
      <c r="AI60" s="1">
        <f t="shared" si="26"/>
        <v>1.081864570997829</v>
      </c>
      <c r="AJ60" s="1">
        <f t="shared" si="26"/>
        <v>0.88710673544586227</v>
      </c>
      <c r="AK60" s="1">
        <f t="shared" si="26"/>
        <v>0.548722803510579</v>
      </c>
      <c r="AL60" s="1">
        <f t="shared" si="26"/>
        <v>0.14294893184859206</v>
      </c>
      <c r="AM60" s="1">
        <f t="shared" si="26"/>
        <v>-0.25733669988041086</v>
      </c>
      <c r="AN60" s="1">
        <f t="shared" si="26"/>
        <v>-0.59698669001592208</v>
      </c>
      <c r="AO60" s="1">
        <f t="shared" si="24"/>
        <v>-0.84010453587504241</v>
      </c>
      <c r="AP60" s="1">
        <f t="shared" si="24"/>
        <v>-0.96621511603173571</v>
      </c>
      <c r="AQ60" s="1">
        <f t="shared" si="24"/>
        <v>-2.439748490379851E-13</v>
      </c>
      <c r="AR60" s="1">
        <f t="shared" si="20"/>
        <v>0</v>
      </c>
    </row>
    <row r="61" spans="1:44">
      <c r="A61" s="2">
        <f t="shared" si="21"/>
        <v>49</v>
      </c>
      <c r="B61" s="1">
        <f t="shared" si="22"/>
        <v>0.49</v>
      </c>
      <c r="C61" s="3">
        <f t="shared" si="5"/>
        <v>1.5393804002589986</v>
      </c>
      <c r="D61" s="1" t="str">
        <f t="shared" si="6"/>
        <v>1</v>
      </c>
      <c r="E61" s="1" t="str">
        <f t="shared" si="7"/>
        <v>0.0314107590781271+0.999506560365732i</v>
      </c>
      <c r="F61" s="1" t="str">
        <f t="shared" si="8"/>
        <v>-0.998026728428272+0.0627905195293109i</v>
      </c>
      <c r="G61" s="1" t="str">
        <f t="shared" si="9"/>
        <v>-0.0628215181562542-1.99901312073146i</v>
      </c>
      <c r="H61" s="1" t="str">
        <f t="shared" si="10"/>
        <v>-0.0608482465845261-1.93622260120215i</v>
      </c>
      <c r="I61" s="1" t="str">
        <f t="shared" si="27"/>
        <v>0.0732574309016714-1.72255166648323i</v>
      </c>
      <c r="J61" s="1" t="str">
        <f t="shared" si="27"/>
        <v>0.322896923165791-1.73039690358205i</v>
      </c>
      <c r="K61" s="1" t="str">
        <f t="shared" si="27"/>
        <v>0.558052182953645-1.73778695533763i</v>
      </c>
      <c r="L61" s="1" t="str">
        <f t="shared" si="27"/>
        <v>0.769686325508176-1.74443782620541i</v>
      </c>
      <c r="M61" s="1" t="str">
        <f t="shared" si="27"/>
        <v>0.949666369416817-1.75009392694777i</v>
      </c>
      <c r="N61" s="1" t="str">
        <f t="shared" si="27"/>
        <v>1.09107578252612-1.75453789678518i</v>
      </c>
      <c r="O61" s="1" t="str">
        <f t="shared" si="27"/>
        <v>1.18848028039362-1.75759895644898i</v>
      </c>
      <c r="P61" s="1" t="str">
        <f t="shared" si="27"/>
        <v>1.23813666279133-1.75915947113296i</v>
      </c>
      <c r="Q61" s="1" t="str">
        <f t="shared" si="28"/>
        <v>1.12051433262031-0.0829782064956031i</v>
      </c>
      <c r="R61" s="1" t="str">
        <f t="shared" si="28"/>
        <v>1.07495476096537-0.235753907440645i</v>
      </c>
      <c r="S61" s="1" t="str">
        <f t="shared" si="28"/>
        <v>0.99983794473452-0.3560908270964i</v>
      </c>
      <c r="T61" s="1" t="str">
        <f t="shared" si="28"/>
        <v>0.916188658425778-0.439124924404344i</v>
      </c>
      <c r="U61" s="1" t="str">
        <f t="shared" si="28"/>
        <v>0.840111511841664-0.490644463544898i</v>
      </c>
      <c r="V61" s="1" t="str">
        <f t="shared" si="28"/>
        <v>0.780253744821117-0.519888577759141i</v>
      </c>
      <c r="W61" s="1" t="str">
        <f t="shared" si="28"/>
        <v>0.739905073562705-0.534940483679267i</v>
      </c>
      <c r="X61" s="1" t="str">
        <f t="shared" si="28"/>
        <v>0.719761494239547-0.541173984900216i</v>
      </c>
      <c r="Y61" s="1" t="str">
        <f t="shared" si="15"/>
        <v>-0.947860045614683+0.318686890108942i</v>
      </c>
      <c r="Z61" s="1">
        <f t="shared" si="25"/>
        <v>1.1235825525348664</v>
      </c>
      <c r="AA61" s="1">
        <f t="shared" si="25"/>
        <v>1.1005033589206568</v>
      </c>
      <c r="AB61" s="1">
        <f t="shared" si="25"/>
        <v>1.0613560160818551</v>
      </c>
      <c r="AC61" s="1">
        <f t="shared" si="25"/>
        <v>1.0159883646288219</v>
      </c>
      <c r="AD61" s="1">
        <f t="shared" si="25"/>
        <v>0.97289225607779761</v>
      </c>
      <c r="AE61" s="1">
        <f t="shared" si="25"/>
        <v>0.93759268320086575</v>
      </c>
      <c r="AF61" s="1">
        <f t="shared" si="23"/>
        <v>0.91302838891397031</v>
      </c>
      <c r="AG61" s="1">
        <f t="shared" si="23"/>
        <v>0.90051423671295983</v>
      </c>
      <c r="AH61" s="1">
        <f t="shared" si="23"/>
        <v>0.99999999999998879</v>
      </c>
      <c r="AI61" s="1">
        <f t="shared" si="26"/>
        <v>1.0120997334697259</v>
      </c>
      <c r="AJ61" s="1">
        <f t="shared" si="26"/>
        <v>0.83182744861841562</v>
      </c>
      <c r="AK61" s="1">
        <f t="shared" si="26"/>
        <v>0.51722171921683335</v>
      </c>
      <c r="AL61" s="1">
        <f t="shared" si="26"/>
        <v>0.13777468639043813</v>
      </c>
      <c r="AM61" s="1">
        <f t="shared" si="26"/>
        <v>-0.23870506887389731</v>
      </c>
      <c r="AN61" s="1">
        <f t="shared" si="26"/>
        <v>-0.5597158093244704</v>
      </c>
      <c r="AO61" s="1">
        <f t="shared" si="24"/>
        <v>-0.79031437358550827</v>
      </c>
      <c r="AP61" s="1">
        <f t="shared" si="24"/>
        <v>-0.91018833591163273</v>
      </c>
      <c r="AQ61" s="1">
        <f t="shared" si="24"/>
        <v>-9.7397074121882547E-14</v>
      </c>
      <c r="AR61" s="1">
        <f t="shared" si="20"/>
        <v>0</v>
      </c>
    </row>
    <row r="62" spans="1:44">
      <c r="A62" s="2">
        <f t="shared" si="21"/>
        <v>50</v>
      </c>
      <c r="B62" s="1">
        <f t="shared" si="22"/>
        <v>0.5</v>
      </c>
      <c r="C62" s="3">
        <f t="shared" si="5"/>
        <v>1.5707963267948966</v>
      </c>
      <c r="D62" s="1" t="str">
        <f t="shared" si="6"/>
        <v>1</v>
      </c>
      <c r="E62" s="1" t="str">
        <f t="shared" si="7"/>
        <v>-3.49145625605507E-15+i</v>
      </c>
      <c r="F62" s="1" t="str">
        <f t="shared" si="8"/>
        <v>-1+3.2311393144413E-15i</v>
      </c>
      <c r="G62" s="1" t="str">
        <f t="shared" si="9"/>
        <v>6.98291251211014E-15-2i</v>
      </c>
      <c r="H62" s="1" t="str">
        <f t="shared" si="10"/>
        <v>6.88338275267597E-15-2i</v>
      </c>
      <c r="I62" s="1" t="str">
        <f t="shared" si="27"/>
        <v>0.127390797845996-1.78885438199983i</v>
      </c>
      <c r="J62" s="1" t="str">
        <f t="shared" si="27"/>
        <v>0.377276836618356-1.78885438199983i</v>
      </c>
      <c r="K62" s="1" t="str">
        <f t="shared" si="27"/>
        <v>0.612664338138755-1.78885438199983i</v>
      </c>
      <c r="L62" s="1" t="str">
        <f t="shared" si="27"/>
        <v>0.824507492730597-1.78885438199983i</v>
      </c>
      <c r="M62" s="1" t="str">
        <f t="shared" si="27"/>
        <v>1.00466528676594-1.78885438199983i</v>
      </c>
      <c r="N62" s="1" t="str">
        <f t="shared" si="27"/>
        <v>1.14621435725364-1.78885438199983i</v>
      </c>
      <c r="O62" s="1" t="str">
        <f t="shared" si="27"/>
        <v>1.2437150527965-1.78885438199983i</v>
      </c>
      <c r="P62" s="1" t="str">
        <f t="shared" si="27"/>
        <v>1.29342047634384-1.78885438199983i</v>
      </c>
      <c r="Q62" s="1" t="str">
        <f t="shared" si="28"/>
        <v>1.11239262326509-0.0792175065906216i</v>
      </c>
      <c r="R62" s="1" t="str">
        <f t="shared" si="28"/>
        <v>1.07042105431255-0.225756256788908i</v>
      </c>
      <c r="S62" s="1" t="str">
        <f t="shared" si="28"/>
        <v>1.00065760492837-0.342714999832223i</v>
      </c>
      <c r="T62" s="1" t="str">
        <f t="shared" si="28"/>
        <v>0.922134424447305-0.425024389862095i</v>
      </c>
      <c r="U62" s="1" t="str">
        <f t="shared" si="28"/>
        <v>0.849942812183778-0.477349105511116i</v>
      </c>
      <c r="V62" s="1" t="str">
        <f t="shared" si="28"/>
        <v>0.792614412708744-0.507870304455561i</v>
      </c>
      <c r="W62" s="1" t="str">
        <f t="shared" si="28"/>
        <v>0.753705299159644-0.524019526334716i</v>
      </c>
      <c r="X62" s="1" t="str">
        <f t="shared" si="28"/>
        <v>0.7341997464943-0.530858741436824i</v>
      </c>
      <c r="Y62" s="1" t="str">
        <f t="shared" si="15"/>
        <v>-0.977114179540285+0.212715491070361i</v>
      </c>
      <c r="Z62" s="1">
        <f t="shared" si="25"/>
        <v>1.1152097388585807</v>
      </c>
      <c r="AA62" s="1">
        <f t="shared" si="25"/>
        <v>1.0939685191973902</v>
      </c>
      <c r="AB62" s="1">
        <f t="shared" si="25"/>
        <v>1.0577188725795634</v>
      </c>
      <c r="AC62" s="1">
        <f t="shared" si="25"/>
        <v>1.0153706853796838</v>
      </c>
      <c r="AD62" s="1">
        <f t="shared" si="25"/>
        <v>0.97481534277786752</v>
      </c>
      <c r="AE62" s="1">
        <f t="shared" si="25"/>
        <v>0.94136595082965024</v>
      </c>
      <c r="AF62" s="1">
        <f t="shared" si="23"/>
        <v>0.91796957572753402</v>
      </c>
      <c r="AG62" s="1">
        <f t="shared" si="23"/>
        <v>0.90601339455450836</v>
      </c>
      <c r="AH62" s="1">
        <f t="shared" si="23"/>
        <v>0.99999999999999467</v>
      </c>
      <c r="AI62" s="1">
        <f t="shared" si="26"/>
        <v>0.9471310671962202</v>
      </c>
      <c r="AJ62" s="1">
        <f t="shared" si="26"/>
        <v>0.78009649231434453</v>
      </c>
      <c r="AK62" s="1">
        <f t="shared" si="26"/>
        <v>0.48740506832765573</v>
      </c>
      <c r="AL62" s="1">
        <f t="shared" si="26"/>
        <v>0.13249241592715791</v>
      </c>
      <c r="AM62" s="1">
        <f t="shared" si="26"/>
        <v>-0.22155288003499396</v>
      </c>
      <c r="AN62" s="1">
        <f t="shared" si="26"/>
        <v>-0.52483028320199698</v>
      </c>
      <c r="AO62" s="1">
        <f t="shared" si="24"/>
        <v>-0.74343424770949351</v>
      </c>
      <c r="AP62" s="1">
        <f t="shared" si="24"/>
        <v>-0.85730763281893618</v>
      </c>
      <c r="AQ62" s="1">
        <f t="shared" si="24"/>
        <v>-4.6287718394557899E-14</v>
      </c>
      <c r="AR62" s="1">
        <f t="shared" si="20"/>
        <v>0</v>
      </c>
    </row>
    <row r="63" spans="1:44">
      <c r="A63" s="2">
        <f t="shared" si="21"/>
        <v>51</v>
      </c>
      <c r="B63" s="1">
        <f t="shared" si="22"/>
        <v>0.51</v>
      </c>
      <c r="C63" s="3">
        <f t="shared" si="5"/>
        <v>1.6022122533307945</v>
      </c>
      <c r="D63" s="1" t="str">
        <f t="shared" si="6"/>
        <v>1</v>
      </c>
      <c r="E63" s="1" t="str">
        <f t="shared" si="7"/>
        <v>-0.0314107590781238+0.999506560365732i</v>
      </c>
      <c r="F63" s="1" t="str">
        <f t="shared" si="8"/>
        <v>-0.998026728428272-0.0627905195293142i</v>
      </c>
      <c r="G63" s="1" t="str">
        <f t="shared" si="9"/>
        <v>0.0628215181562476-1.99901312073146i</v>
      </c>
      <c r="H63" s="1" t="str">
        <f t="shared" si="10"/>
        <v>0.0647947897279757-2.06180364026077i</v>
      </c>
      <c r="I63" s="1" t="str">
        <f t="shared" si="27"/>
        <v>0.185635978939363-1.85339171421242i</v>
      </c>
      <c r="J63" s="1" t="str">
        <f t="shared" si="27"/>
        <v>0.435275471203483-1.8455464771136i</v>
      </c>
      <c r="K63" s="1" t="str">
        <f t="shared" si="27"/>
        <v>0.670430730991337-1.83815642535801i</v>
      </c>
      <c r="L63" s="1" t="str">
        <f t="shared" si="27"/>
        <v>0.882064873545868-1.83150555449024i</v>
      </c>
      <c r="M63" s="1" t="str">
        <f t="shared" si="27"/>
        <v>1.06204491745451-1.82584945374787i</v>
      </c>
      <c r="N63" s="1" t="str">
        <f t="shared" si="27"/>
        <v>1.20345433056381-1.82140548391046i</v>
      </c>
      <c r="O63" s="1" t="str">
        <f t="shared" si="27"/>
        <v>1.30085882843131-1.81834442424666i</v>
      </c>
      <c r="P63" s="1" t="str">
        <f t="shared" si="27"/>
        <v>1.35051521082902-1.81678390956268i</v>
      </c>
      <c r="Q63" s="1" t="str">
        <f t="shared" si="28"/>
        <v>1.10486646582829-0.0757034668804249i</v>
      </c>
      <c r="R63" s="1" t="str">
        <f t="shared" si="28"/>
        <v>1.06615242945028-0.216345248590105i</v>
      </c>
      <c r="S63" s="1" t="str">
        <f t="shared" si="28"/>
        <v>1.00132215944905-0.329962319431626i</v>
      </c>
      <c r="T63" s="1" t="str">
        <f t="shared" si="28"/>
        <v>0.927623338507625-0.41137149226973i</v>
      </c>
      <c r="U63" s="1" t="str">
        <f t="shared" si="28"/>
        <v>0.859176446980152-0.464271129935653i</v>
      </c>
      <c r="V63" s="1" t="str">
        <f t="shared" si="28"/>
        <v>0.804343809924745-0.495878737363324i</v>
      </c>
      <c r="W63" s="1" t="str">
        <f t="shared" si="28"/>
        <v>0.766884778485036-0.513001845148417i</v>
      </c>
      <c r="X63" s="1" t="str">
        <f t="shared" si="28"/>
        <v>0.748031394887373-0.520388243350662i</v>
      </c>
      <c r="Y63" s="1" t="str">
        <f t="shared" si="15"/>
        <v>-0.994170580385594+0.107818630559388i</v>
      </c>
      <c r="Z63" s="1">
        <f t="shared" si="25"/>
        <v>1.1074569617866021</v>
      </c>
      <c r="AA63" s="1">
        <f t="shared" si="25"/>
        <v>1.0878815511857203</v>
      </c>
      <c r="AB63" s="1">
        <f t="shared" si="25"/>
        <v>1.0542870573275607</v>
      </c>
      <c r="AC63" s="1">
        <f t="shared" si="25"/>
        <v>1.0147470437484687</v>
      </c>
      <c r="AD63" s="1">
        <f t="shared" si="25"/>
        <v>0.97659195631397966</v>
      </c>
      <c r="AE63" s="1">
        <f t="shared" si="25"/>
        <v>0.94491517435868211</v>
      </c>
      <c r="AF63" s="1">
        <f t="shared" si="23"/>
        <v>0.92265007266987376</v>
      </c>
      <c r="AG63" s="1">
        <f t="shared" si="23"/>
        <v>0.91123810914312442</v>
      </c>
      <c r="AH63" s="1">
        <f t="shared" si="23"/>
        <v>0.99999999999996536</v>
      </c>
      <c r="AI63" s="1">
        <f t="shared" si="26"/>
        <v>0.88653715168495739</v>
      </c>
      <c r="AJ63" s="1">
        <f t="shared" si="26"/>
        <v>0.73163223689728885</v>
      </c>
      <c r="AK63" s="1">
        <f t="shared" si="26"/>
        <v>0.45917750101861976</v>
      </c>
      <c r="AL63" s="1">
        <f t="shared" si="26"/>
        <v>0.12715589531546109</v>
      </c>
      <c r="AM63" s="1">
        <f t="shared" si="26"/>
        <v>-0.20573714195208043</v>
      </c>
      <c r="AN63" s="1">
        <f t="shared" si="26"/>
        <v>-0.49214353270242234</v>
      </c>
      <c r="AO63" s="1">
        <f t="shared" si="24"/>
        <v>-0.69925959429232976</v>
      </c>
      <c r="AP63" s="1">
        <f t="shared" si="24"/>
        <v>-0.80736251596979836</v>
      </c>
      <c r="AQ63" s="1">
        <f t="shared" si="24"/>
        <v>-3.0087016956463079E-13</v>
      </c>
      <c r="AR63" s="1">
        <f t="shared" si="20"/>
        <v>0</v>
      </c>
    </row>
    <row r="64" spans="1:44">
      <c r="A64" s="2">
        <f t="shared" si="21"/>
        <v>52</v>
      </c>
      <c r="B64" s="1">
        <f t="shared" si="22"/>
        <v>0.52</v>
      </c>
      <c r="C64" s="3">
        <f t="shared" si="5"/>
        <v>1.6336281798666925</v>
      </c>
      <c r="D64" s="1" t="str">
        <f t="shared" si="6"/>
        <v>1</v>
      </c>
      <c r="E64" s="1" t="str">
        <f t="shared" si="7"/>
        <v>-0.062790519529311+0.998026728428272i</v>
      </c>
      <c r="F64" s="1" t="str">
        <f t="shared" si="8"/>
        <v>-0.992114701314477-0.125333233564309i</v>
      </c>
      <c r="G64" s="1" t="str">
        <f t="shared" si="9"/>
        <v>0.125581039058622-1.99605345685654i</v>
      </c>
      <c r="H64" s="1" t="str">
        <f t="shared" si="10"/>
        <v>0.133466337744145-2.12138669042085i</v>
      </c>
      <c r="I64" s="1" t="str">
        <f t="shared" si="27"/>
        <v>0.247929408426204-1.91590635128444i</v>
      </c>
      <c r="J64" s="1" t="str">
        <f t="shared" si="27"/>
        <v>0.49683023417203-1.90024683865348i</v>
      </c>
      <c r="K64" s="1" t="str">
        <f t="shared" si="27"/>
        <v>0.731289685314265-1.88549590030039i</v>
      </c>
      <c r="L64" s="1" t="str">
        <f t="shared" si="27"/>
        <v>0.942297616631887-1.87222040651366i</v>
      </c>
      <c r="M64" s="1" t="str">
        <f t="shared" si="27"/>
        <v>1.12174511165898-1.86093052707453i</v>
      </c>
      <c r="N64" s="1" t="str">
        <f t="shared" si="27"/>
        <v>1.26273610379695-1.85206012571841i</v>
      </c>
      <c r="O64" s="1" t="str">
        <f t="shared" si="27"/>
        <v>1.35985238828662-1.84595008699483i</v>
      </c>
      <c r="P64" s="1" t="str">
        <f t="shared" si="27"/>
        <v>1.40936184077847-1.8428352162654i</v>
      </c>
      <c r="Q64" s="1" t="str">
        <f t="shared" si="28"/>
        <v>1.09787943833764-0.0724097301693227i</v>
      </c>
      <c r="R64" s="1" t="str">
        <f t="shared" si="28"/>
        <v>1.06213165039646-0.207463983533427i</v>
      </c>
      <c r="S64" s="1" t="str">
        <f t="shared" si="28"/>
        <v>1.00185557304795-0.317783936260467i</v>
      </c>
      <c r="T64" s="1" t="str">
        <f t="shared" si="28"/>
        <v>0.932698255569358-0.398143831208231i</v>
      </c>
      <c r="U64" s="1" t="str">
        <f t="shared" si="28"/>
        <v>0.86785499533341-0.451411672106065i</v>
      </c>
      <c r="V64" s="1" t="str">
        <f t="shared" si="28"/>
        <v>0.815476788324373-0.48392902165299i</v>
      </c>
      <c r="W64" s="1" t="str">
        <f t="shared" si="28"/>
        <v>0.779470940212865-0.501909064839699i</v>
      </c>
      <c r="X64" s="1" t="str">
        <f t="shared" si="28"/>
        <v>0.761279780173279-0.509786402113665i</v>
      </c>
      <c r="Y64" s="1" t="str">
        <f t="shared" si="15"/>
        <v>-0.999986836685994+0.00513093117896551i</v>
      </c>
      <c r="Z64" s="1">
        <f t="shared" si="25"/>
        <v>1.1002647091258386</v>
      </c>
      <c r="AA64" s="1">
        <f t="shared" si="25"/>
        <v>1.0822037457140248</v>
      </c>
      <c r="AB64" s="1">
        <f t="shared" si="25"/>
        <v>1.0510476770310815</v>
      </c>
      <c r="AC64" s="1">
        <f t="shared" si="25"/>
        <v>1.0141225499274198</v>
      </c>
      <c r="AD64" s="1">
        <f t="shared" si="25"/>
        <v>0.97823554967029624</v>
      </c>
      <c r="AE64" s="1">
        <f t="shared" si="25"/>
        <v>0.94825613116597052</v>
      </c>
      <c r="AF64" s="1">
        <f t="shared" si="23"/>
        <v>0.92708557102599154</v>
      </c>
      <c r="AG64" s="1">
        <f t="shared" si="23"/>
        <v>0.91620362337237637</v>
      </c>
      <c r="AH64" s="1">
        <f t="shared" si="23"/>
        <v>1.000000000000012</v>
      </c>
      <c r="AI64" s="1">
        <f t="shared" si="26"/>
        <v>0.82994366466302383</v>
      </c>
      <c r="AJ64" s="1">
        <f t="shared" si="26"/>
        <v>0.68618065550761265</v>
      </c>
      <c r="AK64" s="1">
        <f t="shared" si="26"/>
        <v>0.43244833392128762</v>
      </c>
      <c r="AL64" s="1">
        <f t="shared" si="26"/>
        <v>0.12180879504100602</v>
      </c>
      <c r="AM64" s="1">
        <f t="shared" si="26"/>
        <v>-0.19113117408724653</v>
      </c>
      <c r="AN64" s="1">
        <f t="shared" si="26"/>
        <v>-0.46148681172430989</v>
      </c>
      <c r="AO64" s="1">
        <f t="shared" si="24"/>
        <v>-0.65760356286513977</v>
      </c>
      <c r="AP64" s="1">
        <f t="shared" si="24"/>
        <v>-0.76015990045612991</v>
      </c>
      <c r="AQ64" s="1">
        <f t="shared" si="24"/>
        <v>1.0414736638775438E-13</v>
      </c>
      <c r="AR64" s="1">
        <f t="shared" si="20"/>
        <v>0</v>
      </c>
    </row>
    <row r="65" spans="1:44">
      <c r="A65" s="2">
        <f t="shared" si="21"/>
        <v>53</v>
      </c>
      <c r="B65" s="1">
        <f t="shared" si="22"/>
        <v>0.53</v>
      </c>
      <c r="C65" s="3">
        <f t="shared" si="5"/>
        <v>1.6650441064025905</v>
      </c>
      <c r="D65" s="1" t="str">
        <f t="shared" si="6"/>
        <v>1</v>
      </c>
      <c r="E65" s="1" t="str">
        <f t="shared" si="7"/>
        <v>-0.094108313318514+0.99556196460308i</v>
      </c>
      <c r="F65" s="1" t="str">
        <f t="shared" si="8"/>
        <v>-0.982287250728689-0.187381314585724i</v>
      </c>
      <c r="G65" s="1" t="str">
        <f t="shared" si="9"/>
        <v>0.188216626637028-1.99112392920616i</v>
      </c>
      <c r="H65" s="1" t="str">
        <f t="shared" si="10"/>
        <v>0.205929375908339-2.17850524379188i</v>
      </c>
      <c r="I65" s="1" t="str">
        <f t="shared" si="27"/>
        <v>0.314191379844567-1.97614374166999i</v>
      </c>
      <c r="J65" s="1" t="str">
        <f t="shared" si="27"/>
        <v>0.561864334241337-1.9527317544491i</v>
      </c>
      <c r="K65" s="1" t="str">
        <f t="shared" si="27"/>
        <v>0.795167155863721-1.93067814471313i</v>
      </c>
      <c r="L65" s="1" t="str">
        <f t="shared" si="27"/>
        <v>1.0051341481145-1.91083042031643i</v>
      </c>
      <c r="M65" s="1" t="str">
        <f t="shared" si="27"/>
        <v>1.18369639723233-1.89395131817683i</v>
      </c>
      <c r="N65" s="1" t="str">
        <f t="shared" si="27"/>
        <v>1.32399185612246-1.88068949272364i</v>
      </c>
      <c r="O65" s="1" t="str">
        <f t="shared" si="27"/>
        <v>1.42062904897836-1.87155458847172i</v>
      </c>
      <c r="P65" s="1" t="str">
        <f t="shared" si="27"/>
        <v>1.46989426267334-1.86689765466855i</v>
      </c>
      <c r="Q65" s="1" t="str">
        <f t="shared" si="28"/>
        <v>1.09138191624085-0.0693134873766968i</v>
      </c>
      <c r="R65" s="1" t="str">
        <f t="shared" si="28"/>
        <v>1.05834257436297-0.19906245143488i</v>
      </c>
      <c r="S65" s="1" t="str">
        <f t="shared" si="28"/>
        <v>1.0022780434791-0.306135544615808i</v>
      </c>
      <c r="T65" s="1" t="str">
        <f t="shared" si="28"/>
        <v>0.937397279081875-0.385319718494196i</v>
      </c>
      <c r="U65" s="1" t="str">
        <f t="shared" si="28"/>
        <v>0.876017518951389-0.438770203442598i</v>
      </c>
      <c r="V65" s="1" t="str">
        <f t="shared" si="28"/>
        <v>0.826046159911674-0.472033802512662i</v>
      </c>
      <c r="W65" s="1" t="str">
        <f t="shared" si="28"/>
        <v>0.791490153795043-0.4907602130394i</v>
      </c>
      <c r="X65" s="1" t="str">
        <f t="shared" si="28"/>
        <v>0.773967629094076-0.499074600721671i</v>
      </c>
      <c r="Y65" s="1" t="str">
        <f t="shared" si="15"/>
        <v>-0.99553260570471-0.0944183826315982i</v>
      </c>
      <c r="Z65" s="1">
        <f t="shared" si="25"/>
        <v>1.0935807453635371</v>
      </c>
      <c r="AA65" s="1">
        <f t="shared" si="25"/>
        <v>1.0769005823568407</v>
      </c>
      <c r="AB65" s="1">
        <f t="shared" si="25"/>
        <v>1.0479886679337282</v>
      </c>
      <c r="AC65" s="1">
        <f t="shared" si="25"/>
        <v>1.0135013292001886</v>
      </c>
      <c r="AD65" s="1">
        <f t="shared" si="25"/>
        <v>0.9797581257324719</v>
      </c>
      <c r="AE65" s="1">
        <f t="shared" si="25"/>
        <v>0.95140326309057066</v>
      </c>
      <c r="AF65" s="1">
        <f t="shared" si="23"/>
        <v>0.93129063683523516</v>
      </c>
      <c r="AG65" s="1">
        <f t="shared" si="23"/>
        <v>0.9209241814454654</v>
      </c>
      <c r="AH65" s="1">
        <f t="shared" si="23"/>
        <v>0.99999999999998812</v>
      </c>
      <c r="AI65" s="1">
        <f t="shared" si="26"/>
        <v>0.77701710039826577</v>
      </c>
      <c r="AJ65" s="1">
        <f t="shared" si="26"/>
        <v>0.64351223630765553</v>
      </c>
      <c r="AK65" s="1">
        <f t="shared" si="26"/>
        <v>0.40713173157136079</v>
      </c>
      <c r="AL65" s="1">
        <f t="shared" si="26"/>
        <v>0.11648645207396392</v>
      </c>
      <c r="AM65" s="1">
        <f t="shared" si="26"/>
        <v>-0.17762251931125542</v>
      </c>
      <c r="AN65" s="1">
        <f t="shared" si="26"/>
        <v>-0.43270726770223339</v>
      </c>
      <c r="AO65" s="1">
        <f t="shared" si="24"/>
        <v>-0.61829526810509228</v>
      </c>
      <c r="AP65" s="1">
        <f t="shared" si="24"/>
        <v>-0.71552246523276386</v>
      </c>
      <c r="AQ65" s="1">
        <f t="shared" si="24"/>
        <v>-1.0318303892120234E-13</v>
      </c>
      <c r="AR65" s="1">
        <f t="shared" si="20"/>
        <v>0</v>
      </c>
    </row>
    <row r="66" spans="1:44">
      <c r="A66" s="2">
        <f t="shared" si="21"/>
        <v>54</v>
      </c>
      <c r="B66" s="1">
        <f t="shared" si="22"/>
        <v>0.54</v>
      </c>
      <c r="C66" s="3">
        <f t="shared" si="5"/>
        <v>1.6964600329384885</v>
      </c>
      <c r="D66" s="1" t="str">
        <f t="shared" si="6"/>
        <v>1</v>
      </c>
      <c r="E66" s="1" t="str">
        <f t="shared" si="7"/>
        <v>-0.125333233564306+0.992114701314478i</v>
      </c>
      <c r="F66" s="1" t="str">
        <f t="shared" si="8"/>
        <v>-0.96858316112863-0.248689887164858i</v>
      </c>
      <c r="G66" s="1" t="str">
        <f t="shared" si="9"/>
        <v>0.250666467128612-1.98422940262896i</v>
      </c>
      <c r="H66" s="1" t="str">
        <f t="shared" si="10"/>
        <v>0.282083305999982-2.23291928979382i</v>
      </c>
      <c r="I66" s="1" t="str">
        <f t="shared" si="27"/>
        <v>0.384326196633827-2.03385310644454i</v>
      </c>
      <c r="J66" s="1" t="str">
        <f t="shared" si="27"/>
        <v>0.630286920698021-2.00278104105136i</v>
      </c>
      <c r="K66" s="1" t="str">
        <f t="shared" si="27"/>
        <v>0.86197685661462-1.9735117954548i</v>
      </c>
      <c r="L66" s="1" t="str">
        <f t="shared" si="27"/>
        <v>1.07049229007955-1.94717017034875i</v>
      </c>
      <c r="M66" s="1" t="str">
        <f t="shared" si="27"/>
        <v>1.24782008992158-1.92476845961349i</v>
      </c>
      <c r="N66" s="1" t="str">
        <f t="shared" si="27"/>
        <v>1.38714564823933-1.90716754842955i</v>
      </c>
      <c r="O66" s="1" t="str">
        <f t="shared" si="27"/>
        <v>1.48311476196133-1.89504382994303i</v>
      </c>
      <c r="P66" s="1" t="str">
        <f t="shared" si="27"/>
        <v>1.53203939186736-1.88886321185629i</v>
      </c>
      <c r="Q66" s="1" t="str">
        <f t="shared" si="28"/>
        <v>1.08533009674565-0.0663949042074923i</v>
      </c>
      <c r="R66" s="1" t="str">
        <f t="shared" si="28"/>
        <v>1.05477014183841-0.191096535716482i</v>
      </c>
      <c r="S66" s="1" t="str">
        <f t="shared" si="28"/>
        <v>1.00260663519963-0.294976909269599i</v>
      </c>
      <c r="T66" s="1" t="str">
        <f t="shared" si="28"/>
        <v>0.941754345007042-0.372878277684858i</v>
      </c>
      <c r="U66" s="1" t="str">
        <f t="shared" si="28"/>
        <v>0.883699857910217-0.426344855175993i</v>
      </c>
      <c r="V66" s="1" t="str">
        <f t="shared" si="28"/>
        <v>0.836082775457346-0.460203550687648i</v>
      </c>
      <c r="W66" s="1" t="str">
        <f t="shared" si="28"/>
        <v>0.802967701456224-0.479571992503848i</v>
      </c>
      <c r="X66" s="1" t="str">
        <f t="shared" si="28"/>
        <v>0.78611698800663-0.488271930149945i</v>
      </c>
      <c r="Y66" s="1" t="str">
        <f t="shared" si="15"/>
        <v>-0.981768578242106-0.190080137774894i</v>
      </c>
      <c r="Z66" s="1">
        <f t="shared" si="25"/>
        <v>1.0873590493515213</v>
      </c>
      <c r="AA66" s="1">
        <f t="shared" si="25"/>
        <v>1.0719412008485634</v>
      </c>
      <c r="AB66" s="1">
        <f t="shared" si="25"/>
        <v>1.0450987713841065</v>
      </c>
      <c r="AC66" s="1">
        <f t="shared" si="25"/>
        <v>1.0128866947042343</v>
      </c>
      <c r="AD66" s="1">
        <f t="shared" si="25"/>
        <v>0.98117041048208131</v>
      </c>
      <c r="AE66" s="1">
        <f t="shared" si="25"/>
        <v>0.95436980017285622</v>
      </c>
      <c r="AF66" s="1">
        <f t="shared" si="23"/>
        <v>0.93527879564117267</v>
      </c>
      <c r="AG66" s="1">
        <f t="shared" si="23"/>
        <v>0.92541309511210657</v>
      </c>
      <c r="AH66" s="1">
        <f t="shared" si="23"/>
        <v>1.0000000000000242</v>
      </c>
      <c r="AI66" s="1">
        <f t="shared" si="26"/>
        <v>0.72745946322461685</v>
      </c>
      <c r="AJ66" s="1">
        <f t="shared" si="26"/>
        <v>0.60341927341555812</v>
      </c>
      <c r="AK66" s="1">
        <f t="shared" si="26"/>
        <v>0.38314674367825624</v>
      </c>
      <c r="AL66" s="1">
        <f t="shared" si="26"/>
        <v>0.11121732543054894</v>
      </c>
      <c r="AM66" s="1">
        <f t="shared" si="26"/>
        <v>-0.16511114894047207</v>
      </c>
      <c r="AN66" s="1">
        <f t="shared" si="26"/>
        <v>-0.40566623641469268</v>
      </c>
      <c r="AO66" s="1">
        <f t="shared" si="24"/>
        <v>-0.58117823472995089</v>
      </c>
      <c r="AP66" s="1">
        <f t="shared" si="24"/>
        <v>-0.67328718566365953</v>
      </c>
      <c r="AQ66" s="1">
        <f t="shared" si="24"/>
        <v>2.1022338770861403E-13</v>
      </c>
      <c r="AR66" s="1">
        <f t="shared" si="20"/>
        <v>0</v>
      </c>
    </row>
    <row r="67" spans="1:44">
      <c r="A67" s="2">
        <f t="shared" si="21"/>
        <v>55</v>
      </c>
      <c r="B67" s="1">
        <f t="shared" si="22"/>
        <v>0.55000000000000004</v>
      </c>
      <c r="C67" s="3">
        <f t="shared" si="5"/>
        <v>1.7278759594743864</v>
      </c>
      <c r="D67" s="1" t="str">
        <f t="shared" si="6"/>
        <v>1</v>
      </c>
      <c r="E67" s="1" t="str">
        <f t="shared" si="7"/>
        <v>-0.156434465040235+0.987688340595137i</v>
      </c>
      <c r="F67" s="1" t="str">
        <f t="shared" si="8"/>
        <v>-0.951056516295154-0.309016994374945i</v>
      </c>
      <c r="G67" s="1" t="str">
        <f t="shared" si="9"/>
        <v>0.31286893008047-1.97537668119027i</v>
      </c>
      <c r="H67" s="1" t="str">
        <f t="shared" si="10"/>
        <v>0.361812413785316-2.28439367556521i</v>
      </c>
      <c r="I67" s="1" t="str">
        <f t="shared" si="27"/>
        <v>0.458222386171573-2.08878844189292i</v>
      </c>
      <c r="J67" s="1" t="str">
        <f t="shared" si="27"/>
        <v>0.701993278310568-2.05017892557408i</v>
      </c>
      <c r="K67" s="1" t="str">
        <f t="shared" si="27"/>
        <v>0.931620437658472-2.01380955645745i</v>
      </c>
      <c r="L67" s="1" t="str">
        <f t="shared" si="27"/>
        <v>1.13827942125794-1.98107798900201i</v>
      </c>
      <c r="M67" s="1" t="str">
        <f t="shared" si="27"/>
        <v>1.31402844026494-1.953242078989i</v>
      </c>
      <c r="N67" s="1" t="str">
        <f t="shared" si="27"/>
        <v>1.45211355844022-1.93137154482966i</v>
      </c>
      <c r="O67" s="1" t="str">
        <f t="shared" si="27"/>
        <v>1.54722824213133-1.9163068588866i</v>
      </c>
      <c r="P67" s="1" t="str">
        <f t="shared" si="27"/>
        <v>1.59571728738495-1.90862694859223i</v>
      </c>
      <c r="Q67" s="1" t="str">
        <f t="shared" si="28"/>
        <v>1.07968518530565-0.0636366543751441i</v>
      </c>
      <c r="R67" s="1" t="str">
        <f t="shared" si="28"/>
        <v>1.05140034395774-0.183527181843933i</v>
      </c>
      <c r="S67" s="1" t="str">
        <f t="shared" si="28"/>
        <v>1.00285579878646-0.284271440937794i</v>
      </c>
      <c r="T67" s="1" t="str">
        <f t="shared" si="28"/>
        <v>0.945799729254034-0.360799503413774i</v>
      </c>
      <c r="U67" s="1" t="str">
        <f t="shared" si="28"/>
        <v>0.890934905424604-0.414132686915109i</v>
      </c>
      <c r="V67" s="1" t="str">
        <f t="shared" si="28"/>
        <v>0.845615610822225-0.448446847131495i</v>
      </c>
      <c r="W67" s="1" t="str">
        <f t="shared" si="28"/>
        <v>0.813927767061915-0.468359026272672i</v>
      </c>
      <c r="X67" s="1" t="str">
        <f t="shared" si="28"/>
        <v>0.797749175224954-0.477395405524528i</v>
      </c>
      <c r="Y67" s="1" t="str">
        <f t="shared" si="15"/>
        <v>-0.959631087372002-0.281261757352763i</v>
      </c>
      <c r="Z67" s="1">
        <f t="shared" si="25"/>
        <v>1.0815589318888532</v>
      </c>
      <c r="AA67" s="1">
        <f t="shared" si="25"/>
        <v>1.067297947974243</v>
      </c>
      <c r="AB67" s="1">
        <f t="shared" si="25"/>
        <v>1.0423675001133133</v>
      </c>
      <c r="AC67" s="1">
        <f t="shared" si="25"/>
        <v>1.0122812897217008</v>
      </c>
      <c r="AD67" s="1">
        <f t="shared" si="25"/>
        <v>0.98248200394484353</v>
      </c>
      <c r="AE67" s="1">
        <f t="shared" si="25"/>
        <v>0.95716787240714629</v>
      </c>
      <c r="AF67" s="1">
        <f t="shared" si="23"/>
        <v>0.93906261105715449</v>
      </c>
      <c r="AG67" s="1">
        <f t="shared" si="23"/>
        <v>0.92968280600859943</v>
      </c>
      <c r="AH67" s="1">
        <f t="shared" si="23"/>
        <v>0.99999999999996769</v>
      </c>
      <c r="AI67" s="1">
        <f t="shared" si="26"/>
        <v>0.68100376439445165</v>
      </c>
      <c r="AJ67" s="1">
        <f t="shared" si="26"/>
        <v>0.56571348873505745</v>
      </c>
      <c r="AK67" s="1">
        <f t="shared" si="26"/>
        <v>0.36041724170595357</v>
      </c>
      <c r="AL67" s="1">
        <f t="shared" si="26"/>
        <v>0.10602419472563775</v>
      </c>
      <c r="AM67" s="1">
        <f t="shared" si="26"/>
        <v>-0.15350791643552469</v>
      </c>
      <c r="AN67" s="1">
        <f t="shared" si="26"/>
        <v>-0.38023774046276781</v>
      </c>
      <c r="AO67" s="1">
        <f t="shared" si="24"/>
        <v>-0.54610901239619181</v>
      </c>
      <c r="AP67" s="1">
        <f t="shared" si="24"/>
        <v>-0.63330402026689503</v>
      </c>
      <c r="AQ67" s="1">
        <f t="shared" si="24"/>
        <v>-2.8061929276701107E-13</v>
      </c>
      <c r="AR67" s="1">
        <f t="shared" si="20"/>
        <v>0</v>
      </c>
    </row>
    <row r="68" spans="1:44">
      <c r="A68" s="2">
        <f t="shared" si="21"/>
        <v>56</v>
      </c>
      <c r="B68" s="1">
        <f t="shared" si="22"/>
        <v>0.56000000000000005</v>
      </c>
      <c r="C68" s="3">
        <f t="shared" si="5"/>
        <v>1.7592918860102844</v>
      </c>
      <c r="D68" s="1" t="str">
        <f t="shared" si="6"/>
        <v>1</v>
      </c>
      <c r="E68" s="1" t="str">
        <f t="shared" si="7"/>
        <v>-0.18738131458572+0.982287250728689i</v>
      </c>
      <c r="F68" s="1" t="str">
        <f t="shared" si="8"/>
        <v>-0.929776485888251-0.36812455268468i</v>
      </c>
      <c r="G68" s="1" t="str">
        <f t="shared" si="9"/>
        <v>0.37476262917144-1.96457450145738i</v>
      </c>
      <c r="H68" s="1" t="str">
        <f t="shared" si="10"/>
        <v>0.444986143283189-2.33269905414206i</v>
      </c>
      <c r="I68" s="1" t="str">
        <f t="shared" si="27"/>
        <v>0.535752976556809-2.14070950838548i</v>
      </c>
      <c r="J68" s="1" t="str">
        <f t="shared" si="27"/>
        <v>0.776865077444135-2.09471491526287i</v>
      </c>
      <c r="K68" s="1" t="str">
        <f t="shared" si="27"/>
        <v>1.00398771019716-2.05138895591049i</v>
      </c>
      <c r="L68" s="1" t="str">
        <f t="shared" si="27"/>
        <v>1.20839267941102-2.01239662264877i</v>
      </c>
      <c r="M68" s="1" t="str">
        <f t="shared" si="27"/>
        <v>1.38222481675047-1.97923636897781i</v>
      </c>
      <c r="N68" s="1" t="str">
        <f t="shared" si="27"/>
        <v>1.51880385066372-1.95318252484971i</v>
      </c>
      <c r="O68" s="1" t="str">
        <f t="shared" si="27"/>
        <v>1.61288112547191-1.93523632488312i</v>
      </c>
      <c r="P68" s="1" t="str">
        <f t="shared" si="27"/>
        <v>1.66084130426329-1.92608743147844i</v>
      </c>
      <c r="Q68" s="1" t="str">
        <f t="shared" si="28"/>
        <v>1.07441271385218-0.0610235371505953i</v>
      </c>
      <c r="R68" s="1" t="str">
        <f t="shared" si="28"/>
        <v>1.04822017591322-0.17631969971904i</v>
      </c>
      <c r="S68" s="1" t="str">
        <f t="shared" si="28"/>
        <v>1.00303779802892-0.273985816868946i</v>
      </c>
      <c r="T68" s="1" t="str">
        <f t="shared" si="28"/>
        <v>0.949560488706922-0.349064290817391i</v>
      </c>
      <c r="U68" s="1" t="str">
        <f t="shared" si="28"/>
        <v>0.897752861622032-0.402129909208665i</v>
      </c>
      <c r="V68" s="1" t="str">
        <f t="shared" si="28"/>
        <v>0.854671857663801-0.436770631693087i</v>
      </c>
      <c r="W68" s="1" t="str">
        <f t="shared" si="28"/>
        <v>0.824393438282884-0.45713407810263i</v>
      </c>
      <c r="X68" s="1" t="str">
        <f t="shared" si="28"/>
        <v>0.808884748764222-0.466460163318459i</v>
      </c>
      <c r="Y68" s="1" t="str">
        <f t="shared" si="15"/>
        <v>-0.930021189599993-0.367505900490142i</v>
      </c>
      <c r="Z68" s="1">
        <f t="shared" si="25"/>
        <v>1.0761442987692571</v>
      </c>
      <c r="AA68" s="1">
        <f t="shared" si="25"/>
        <v>1.0629459881388867</v>
      </c>
      <c r="AB68" s="1">
        <f t="shared" si="25"/>
        <v>1.0397850990084674</v>
      </c>
      <c r="AC68" s="1">
        <f t="shared" si="25"/>
        <v>1.0116872050377905</v>
      </c>
      <c r="AD68" s="1">
        <f t="shared" si="25"/>
        <v>0.98370151185749255</v>
      </c>
      <c r="AE68" s="1">
        <f t="shared" si="25"/>
        <v>0.95980861060529721</v>
      </c>
      <c r="AF68" s="1">
        <f t="shared" si="23"/>
        <v>0.94265375745637203</v>
      </c>
      <c r="AG68" s="1">
        <f t="shared" si="23"/>
        <v>0.93374494416111409</v>
      </c>
      <c r="AH68" s="1">
        <f t="shared" si="23"/>
        <v>1.0000000000000282</v>
      </c>
      <c r="AI68" s="1">
        <f t="shared" si="26"/>
        <v>0.63741018418176787</v>
      </c>
      <c r="AJ68" s="1">
        <f t="shared" si="26"/>
        <v>0.53022394240959259</v>
      </c>
      <c r="AK68" s="1">
        <f t="shared" si="26"/>
        <v>0.33887178676814467</v>
      </c>
      <c r="AL68" s="1">
        <f t="shared" si="26"/>
        <v>0.10092514880504705</v>
      </c>
      <c r="AM68" s="1">
        <f t="shared" si="26"/>
        <v>-0.14273322280678266</v>
      </c>
      <c r="AN68" s="1">
        <f t="shared" si="26"/>
        <v>-0.35630716513816285</v>
      </c>
      <c r="AO68" s="1">
        <f t="shared" si="24"/>
        <v>-0.512955940351141</v>
      </c>
      <c r="AP68" s="1">
        <f t="shared" si="24"/>
        <v>-0.59543473386822399</v>
      </c>
      <c r="AQ68" s="1">
        <f t="shared" si="24"/>
        <v>2.4493917650453147E-13</v>
      </c>
      <c r="AR68" s="1">
        <f t="shared" si="20"/>
        <v>0</v>
      </c>
    </row>
    <row r="69" spans="1:44">
      <c r="A69" s="2">
        <f t="shared" si="21"/>
        <v>57</v>
      </c>
      <c r="B69" s="1">
        <f t="shared" si="22"/>
        <v>0.56999999999999995</v>
      </c>
      <c r="C69" s="3">
        <f t="shared" si="5"/>
        <v>1.7907078125461819</v>
      </c>
      <c r="D69" s="1" t="str">
        <f t="shared" si="6"/>
        <v>1</v>
      </c>
      <c r="E69" s="1" t="str">
        <f t="shared" si="7"/>
        <v>-0.21814324139654+0.975916761938748i</v>
      </c>
      <c r="F69" s="1" t="str">
        <f t="shared" si="8"/>
        <v>-0.904827052466021-0.425779291565069i</v>
      </c>
      <c r="G69" s="1" t="str">
        <f t="shared" si="9"/>
        <v>0.43628648279308-1.9518335238775i</v>
      </c>
      <c r="H69" s="1" t="str">
        <f t="shared" si="10"/>
        <v>0.531459430327059-2.37761281544257i</v>
      </c>
      <c r="I69" s="1" t="str">
        <f t="shared" si="27"/>
        <v>0.616775835207946-2.18938280162149i</v>
      </c>
      <c r="J69" s="1" t="str">
        <f t="shared" si="27"/>
        <v>0.854770678551525-2.13618465134124i</v>
      </c>
      <c r="K69" s="1" t="str">
        <f t="shared" si="27"/>
        <v>1.07895691890575-2.08607308952093i</v>
      </c>
      <c r="L69" s="1" t="str">
        <f t="shared" si="27"/>
        <v>1.28071920477889-2.04097387537842i</v>
      </c>
      <c r="M69" s="1" t="str">
        <f t="shared" si="27"/>
        <v>1.45230392467444-2.00262014642127i</v>
      </c>
      <c r="N69" s="1" t="str">
        <f t="shared" si="27"/>
        <v>1.58711717403264-1.9724858149443i</v>
      </c>
      <c r="O69" s="1" t="str">
        <f t="shared" si="27"/>
        <v>1.67997815528479-1.95172892640663i</v>
      </c>
      <c r="P69" s="1" t="str">
        <f t="shared" si="27"/>
        <v>1.72731827299842-1.94114715639416i</v>
      </c>
      <c r="Q69" s="1" t="str">
        <f t="shared" si="28"/>
        <v>1.06948196668574-0.0585421621200515i</v>
      </c>
      <c r="R69" s="1" t="str">
        <f t="shared" si="28"/>
        <v>1.04521758243815-0.169443176000876i</v>
      </c>
      <c r="S69" s="1" t="str">
        <f t="shared" si="28"/>
        <v>1.00316306220279-0.264089642493703i</v>
      </c>
      <c r="T69" s="1" t="str">
        <f t="shared" si="28"/>
        <v>0.953060844770772-0.337654442914359i</v>
      </c>
      <c r="U69" s="1" t="str">
        <f t="shared" si="28"/>
        <v>0.904181466863611-0.390332067723251i</v>
      </c>
      <c r="V69" s="1" t="str">
        <f t="shared" si="28"/>
        <v>0.863277015997177-0.425180420237087i</v>
      </c>
      <c r="W69" s="1" t="str">
        <f t="shared" si="28"/>
        <v>0.83438671911163-0.445908250405725i</v>
      </c>
      <c r="X69" s="1" t="str">
        <f t="shared" si="28"/>
        <v>0.819543486686824-0.455479640907965i</v>
      </c>
      <c r="Y69" s="1" t="str">
        <f t="shared" si="15"/>
        <v>-0.893797257736542-0.448471249984487i</v>
      </c>
      <c r="Z69" s="1">
        <f t="shared" si="25"/>
        <v>1.0710830321742981</v>
      </c>
      <c r="AA69" s="1">
        <f t="shared" si="25"/>
        <v>1.0588629677777548</v>
      </c>
      <c r="AB69" s="1">
        <f t="shared" si="25"/>
        <v>1.0373425030531289</v>
      </c>
      <c r="AC69" s="1">
        <f t="shared" si="25"/>
        <v>1.0111060758669113</v>
      </c>
      <c r="AD69" s="1">
        <f t="shared" si="25"/>
        <v>0.98483666062588271</v>
      </c>
      <c r="AE69" s="1">
        <f t="shared" si="25"/>
        <v>0.96230223739840492</v>
      </c>
      <c r="AF69" s="1">
        <f t="shared" si="23"/>
        <v>0.94606308711933418</v>
      </c>
      <c r="AG69" s="1">
        <f t="shared" si="23"/>
        <v>0.93761038275631592</v>
      </c>
      <c r="AH69" s="1">
        <f t="shared" si="23"/>
        <v>1.0000000000000053</v>
      </c>
      <c r="AI69" s="1">
        <f t="shared" si="26"/>
        <v>0.59646278764270921</v>
      </c>
      <c r="AJ69" s="1">
        <f t="shared" si="26"/>
        <v>0.49679519480923406</v>
      </c>
      <c r="AK69" s="1">
        <f t="shared" si="26"/>
        <v>0.31844345231530125</v>
      </c>
      <c r="AL69" s="1">
        <f t="shared" si="26"/>
        <v>9.5934402562969479E-2</v>
      </c>
      <c r="AM69" s="1">
        <f t="shared" si="26"/>
        <v>-0.13271586255875445</v>
      </c>
      <c r="AN69" s="1">
        <f t="shared" si="26"/>
        <v>-0.33377008898828109</v>
      </c>
      <c r="AO69" s="1">
        <f t="shared" si="24"/>
        <v>-0.48159804417829177</v>
      </c>
      <c r="AP69" s="1">
        <f t="shared" si="24"/>
        <v>-0.55955184160483684</v>
      </c>
      <c r="AQ69" s="1">
        <f t="shared" si="24"/>
        <v>4.6287718394557659E-14</v>
      </c>
      <c r="AR69" s="1">
        <f t="shared" si="20"/>
        <v>0</v>
      </c>
    </row>
    <row r="70" spans="1:44">
      <c r="A70" s="2">
        <f t="shared" si="21"/>
        <v>58</v>
      </c>
      <c r="B70" s="1">
        <f t="shared" si="22"/>
        <v>0.57999999999999996</v>
      </c>
      <c r="C70" s="3">
        <f t="shared" si="5"/>
        <v>1.8221237390820799</v>
      </c>
      <c r="D70" s="1" t="str">
        <f t="shared" si="6"/>
        <v>1</v>
      </c>
      <c r="E70" s="1" t="str">
        <f t="shared" si="7"/>
        <v>-0.248689887164855+0.968583161128631i</v>
      </c>
      <c r="F70" s="1" t="str">
        <f t="shared" si="8"/>
        <v>-0.876306680043864-0.481753674101715i</v>
      </c>
      <c r="G70" s="1" t="str">
        <f t="shared" si="9"/>
        <v>0.49737977432971-1.93716632225726i</v>
      </c>
      <c r="H70" s="1" t="str">
        <f t="shared" si="10"/>
        <v>0.621073094285846-2.41891999635897i</v>
      </c>
      <c r="I70" s="1" t="str">
        <f t="shared" si="27"/>
        <v>0.701134068099624-2.23458250238442i</v>
      </c>
      <c r="J70" s="1" t="str">
        <f t="shared" si="27"/>
        <v>0.93556548999876-2.17439074374176i</v>
      </c>
      <c r="K70" s="1" t="str">
        <f t="shared" si="27"/>
        <v>1.15639506074954-2.11769134689423i</v>
      </c>
      <c r="L70" s="1" t="str">
        <f t="shared" si="27"/>
        <v>1.35513642379066-2.06666323786527i</v>
      </c>
      <c r="M70" s="1" t="str">
        <f t="shared" si="27"/>
        <v>1.5241520599959-2.02326739826797i</v>
      </c>
      <c r="N70" s="1" t="str">
        <f t="shared" si="27"/>
        <v>1.65694679325093-1.98917150588141i</v>
      </c>
      <c r="O70" s="1" t="str">
        <f t="shared" si="27"/>
        <v>1.74841739642893-1.96568584672878i</v>
      </c>
      <c r="P70" s="1" t="str">
        <f t="shared" si="27"/>
        <v>1.79504870554707-1.95371296152043i</v>
      </c>
      <c r="Q70" s="1" t="str">
        <f t="shared" si="28"/>
        <v>1.06486549482386-0.0561806878667355i</v>
      </c>
      <c r="R70" s="1" t="str">
        <f t="shared" si="28"/>
        <v>1.04238139948633-0.162869977031244i</v>
      </c>
      <c r="S70" s="1" t="str">
        <f t="shared" si="28"/>
        <v>1.0032404775212-0.254555150095064i</v>
      </c>
      <c r="T70" s="1" t="str">
        <f t="shared" si="28"/>
        <v>0.956322517211926-0.326552661950046i</v>
      </c>
      <c r="U70" s="1" t="str">
        <f t="shared" si="28"/>
        <v>0.910246215507497-0.378734195410531i</v>
      </c>
      <c r="V70" s="1" t="str">
        <f t="shared" si="28"/>
        <v>0.87145498671151-0.413680494102846i</v>
      </c>
      <c r="W70" s="1" t="str">
        <f t="shared" si="28"/>
        <v>0.843928550317148-0.434691161791531i</v>
      </c>
      <c r="X70" s="1" t="str">
        <f t="shared" si="28"/>
        <v>0.82974437769239-0.444465739813723i</v>
      </c>
      <c r="Y70" s="1" t="str">
        <f t="shared" si="15"/>
        <v>-0.8517703042372-0.523915402350061i</v>
      </c>
      <c r="Z70" s="1">
        <f t="shared" si="25"/>
        <v>1.066346468909446</v>
      </c>
      <c r="AA70" s="1">
        <f t="shared" si="25"/>
        <v>1.0550287253971988</v>
      </c>
      <c r="AB70" s="1">
        <f t="shared" si="25"/>
        <v>1.0350312942983348</v>
      </c>
      <c r="AC70" s="1">
        <f t="shared" si="25"/>
        <v>1.0105391620086852</v>
      </c>
      <c r="AD70" s="1">
        <f t="shared" si="25"/>
        <v>0.98589439780281873</v>
      </c>
      <c r="AE70" s="1">
        <f t="shared" si="25"/>
        <v>0.96465814932831662</v>
      </c>
      <c r="AF70" s="1">
        <f t="shared" si="23"/>
        <v>0.94930069218350099</v>
      </c>
      <c r="AG70" s="1">
        <f t="shared" si="23"/>
        <v>0.94128928931561295</v>
      </c>
      <c r="AH70" s="1">
        <f t="shared" si="23"/>
        <v>0.99999999999997913</v>
      </c>
      <c r="AI70" s="1">
        <f t="shared" si="26"/>
        <v>0.55796670334552312</v>
      </c>
      <c r="AJ70" s="1">
        <f t="shared" si="26"/>
        <v>0.46528568768199008</v>
      </c>
      <c r="AK70" s="1">
        <f t="shared" si="26"/>
        <v>0.299069618769222</v>
      </c>
      <c r="AL70" s="1">
        <f t="shared" si="26"/>
        <v>9.1062972854472984E-2</v>
      </c>
      <c r="AM70" s="1">
        <f t="shared" si="26"/>
        <v>-0.12339202384635346</v>
      </c>
      <c r="AN70" s="1">
        <f t="shared" si="26"/>
        <v>-0.31253124945939875</v>
      </c>
      <c r="AO70" s="1">
        <f t="shared" si="24"/>
        <v>-0.45192404920432216</v>
      </c>
      <c r="AP70" s="1">
        <f t="shared" si="24"/>
        <v>-0.52553766014131553</v>
      </c>
      <c r="AQ70" s="1">
        <f t="shared" si="24"/>
        <v>-1.8129356371201984E-13</v>
      </c>
      <c r="AR70" s="1">
        <f t="shared" si="20"/>
        <v>0</v>
      </c>
    </row>
    <row r="71" spans="1:44">
      <c r="A71" s="2">
        <f t="shared" si="21"/>
        <v>59</v>
      </c>
      <c r="B71" s="1">
        <f t="shared" si="22"/>
        <v>0.59</v>
      </c>
      <c r="C71" s="3">
        <f t="shared" si="5"/>
        <v>1.8535396656179779</v>
      </c>
      <c r="D71" s="1" t="str">
        <f t="shared" si="6"/>
        <v>1</v>
      </c>
      <c r="E71" s="1" t="str">
        <f t="shared" si="7"/>
        <v>-0.278991106039231+0.960293685676943i</v>
      </c>
      <c r="F71" s="1" t="str">
        <f t="shared" si="8"/>
        <v>-0.844327925502013-0.535826794979i</v>
      </c>
      <c r="G71" s="1" t="str">
        <f t="shared" si="9"/>
        <v>0.557982212078462-1.92058737135389i</v>
      </c>
      <c r="H71" s="1" t="str">
        <f t="shared" si="10"/>
        <v>0.713654286576449-2.45641416633289i</v>
      </c>
      <c r="I71" s="1" t="str">
        <f t="shared" si="27"/>
        <v>0.788656478222542-2.2760914010326i</v>
      </c>
      <c r="J71" s="1" t="str">
        <f t="shared" si="27"/>
        <v>1.01909237797301-2.2091435833999i</v>
      </c>
      <c r="K71" s="1" t="str">
        <f t="shared" si="27"/>
        <v>1.23615824915712-2.14608011814101i</v>
      </c>
      <c r="L71" s="1" t="str">
        <f t="shared" si="27"/>
        <v>1.43151237207721-2.08932449885941i</v>
      </c>
      <c r="M71" s="1" t="str">
        <f t="shared" si="27"/>
        <v>1.59764739734531-2.04105781217519i</v>
      </c>
      <c r="N71" s="1" t="str">
        <f t="shared" si="27"/>
        <v>1.72817884910998-2.00313491978935i</v>
      </c>
      <c r="O71" s="1" t="str">
        <f t="shared" si="27"/>
        <v>1.81809047688276-1.97701317718887i</v>
      </c>
      <c r="P71" s="1" t="str">
        <f t="shared" si="27"/>
        <v>1.86392702723139-1.96369642829265i</v>
      </c>
      <c r="Q71" s="1" t="str">
        <f t="shared" si="28"/>
        <v>1.06053870340245-0.053928604190473i</v>
      </c>
      <c r="R71" s="1" t="str">
        <f t="shared" si="28"/>
        <v>1.03970129489063-0.15657532675306i</v>
      </c>
      <c r="S71" s="1" t="str">
        <f t="shared" si="28"/>
        <v>1.00327762898421-0.245356930636538i</v>
      </c>
      <c r="T71" s="1" t="str">
        <f t="shared" si="28"/>
        <v>0.95936501503416-0.31574252929266i</v>
      </c>
      <c r="U71" s="1" t="str">
        <f t="shared" si="28"/>
        <v>0.915970551222714-0.367330937985756i</v>
      </c>
      <c r="V71" s="1" t="str">
        <f t="shared" si="28"/>
        <v>0.879228162638024-0.402274065354096i</v>
      </c>
      <c r="W71" s="1" t="str">
        <f t="shared" si="28"/>
        <v>0.853038835865347-0.423491106170563i</v>
      </c>
      <c r="X71" s="1" t="str">
        <f t="shared" si="28"/>
        <v>0.839505619969506-0.43342897391598i</v>
      </c>
      <c r="Y71" s="1" t="str">
        <f t="shared" si="15"/>
        <v>-0.804701404353774-0.593679753597076i</v>
      </c>
      <c r="Z71" s="1">
        <f t="shared" si="25"/>
        <v>1.0619089583219845</v>
      </c>
      <c r="AA71" s="1">
        <f t="shared" si="25"/>
        <v>1.0514250403833265</v>
      </c>
      <c r="AB71" s="1">
        <f t="shared" si="25"/>
        <v>1.0328436591428352</v>
      </c>
      <c r="AC71" s="1">
        <f t="shared" si="25"/>
        <v>1.0099874142164449</v>
      </c>
      <c r="AD71" s="1">
        <f t="shared" si="25"/>
        <v>0.98688098001164137</v>
      </c>
      <c r="AE71" s="1">
        <f t="shared" si="25"/>
        <v>0.96688499090240665</v>
      </c>
      <c r="AF71" s="1">
        <f t="shared" si="23"/>
        <v>0.95237596173993877</v>
      </c>
      <c r="AG71" s="1">
        <f t="shared" si="23"/>
        <v>0.94479117342947483</v>
      </c>
      <c r="AH71" s="1">
        <f t="shared" si="23"/>
        <v>1.0000000000000107</v>
      </c>
      <c r="AI71" s="1">
        <f t="shared" si="26"/>
        <v>0.52174569096831958</v>
      </c>
      <c r="AJ71" s="1">
        <f t="shared" si="26"/>
        <v>0.43556631632277065</v>
      </c>
      <c r="AK71" s="1">
        <f t="shared" si="26"/>
        <v>0.28069175255816514</v>
      </c>
      <c r="AL71" s="1">
        <f t="shared" si="26"/>
        <v>8.6319238615135005E-2</v>
      </c>
      <c r="AM71" s="1">
        <f t="shared" si="26"/>
        <v>-0.11470442058905893</v>
      </c>
      <c r="AN71" s="1">
        <f t="shared" si="26"/>
        <v>-0.29250362665297003</v>
      </c>
      <c r="AO71" s="1">
        <f t="shared" si="24"/>
        <v>-0.42383149708293738</v>
      </c>
      <c r="AP71" s="1">
        <f t="shared" si="24"/>
        <v>-0.49328345413933605</v>
      </c>
      <c r="AQ71" s="1">
        <f t="shared" si="24"/>
        <v>9.2575436789115066E-14</v>
      </c>
      <c r="AR71" s="1">
        <f t="shared" si="20"/>
        <v>0</v>
      </c>
    </row>
    <row r="72" spans="1:44">
      <c r="A72" s="2">
        <f t="shared" si="21"/>
        <v>60</v>
      </c>
      <c r="B72" s="1">
        <f t="shared" si="22"/>
        <v>0.6</v>
      </c>
      <c r="C72" s="3">
        <f t="shared" si="5"/>
        <v>1.8849555921538759</v>
      </c>
      <c r="D72" s="1" t="str">
        <f t="shared" si="6"/>
        <v>1</v>
      </c>
      <c r="E72" s="1" t="str">
        <f t="shared" si="7"/>
        <v>-0.309016994374951+0.951056516295152i</v>
      </c>
      <c r="F72" s="1" t="str">
        <f t="shared" si="8"/>
        <v>-0.809016994374949-0.587785252292472i</v>
      </c>
      <c r="G72" s="1" t="str">
        <f t="shared" si="9"/>
        <v>0.618033988749902-1.9021130325903i</v>
      </c>
      <c r="H72" s="1" t="str">
        <f t="shared" si="10"/>
        <v>0.809016994374953-2.48989828488277i</v>
      </c>
      <c r="I72" s="1" t="str">
        <f t="shared" si="27"/>
        <v>0.879158081615407-2.31370179304407i</v>
      </c>
      <c r="J72" s="1" t="str">
        <f t="shared" si="27"/>
        <v>1.10518212701352-2.24026212887198i</v>
      </c>
      <c r="K72" s="1" t="str">
        <f t="shared" si="27"/>
        <v>1.31809212227045-2.17108347788815i</v>
      </c>
      <c r="L72" s="1" t="str">
        <f t="shared" si="27"/>
        <v>1.50970605566977-2.10882433685405i</v>
      </c>
      <c r="M72" s="1" t="str">
        <f t="shared" si="27"/>
        <v>1.67266031120929-2.05587728964429i</v>
      </c>
      <c r="N72" s="1" t="str">
        <f t="shared" si="27"/>
        <v>1.8006926482344-2.0142770615901i</v>
      </c>
      <c r="O72" s="1" t="str">
        <f t="shared" si="27"/>
        <v>1.88888285583461-1.98562232612592i</v>
      </c>
      <c r="P72" s="1" t="str">
        <f t="shared" si="27"/>
        <v>1.93384183378948-1.97101426866589i</v>
      </c>
      <c r="Q72" s="1" t="str">
        <f t="shared" si="28"/>
        <v>1.05647949970662-0.0517765496890208i</v>
      </c>
      <c r="R72" s="1" t="str">
        <f t="shared" si="28"/>
        <v>1.03716770984403-0.15053694695541i</v>
      </c>
      <c r="S72" s="1" t="str">
        <f t="shared" si="28"/>
        <v>1.00328100165241-0.236471695149231i</v>
      </c>
      <c r="T72" s="1" t="str">
        <f t="shared" si="28"/>
        <v>0.962205890218682-0.305208477368714i</v>
      </c>
      <c r="U72" s="1" t="str">
        <f t="shared" si="28"/>
        <v>0.921376045074229-0.356116657160198i</v>
      </c>
      <c r="V72" s="1" t="str">
        <f t="shared" si="28"/>
        <v>0.886617517154948-0.390963420861343i</v>
      </c>
      <c r="W72" s="1" t="str">
        <f t="shared" si="28"/>
        <v>0.861736473700536-0.412315195227838i</v>
      </c>
      <c r="X72" s="1" t="str">
        <f t="shared" si="28"/>
        <v>0.848844626648182-0.422378603879014i</v>
      </c>
      <c r="Y72" s="1" t="str">
        <f t="shared" si="15"/>
        <v>-0.753300713429588-0.65767623884888i</v>
      </c>
      <c r="Z72" s="1">
        <f t="shared" si="25"/>
        <v>1.0577474861223022</v>
      </c>
      <c r="AA72" s="1">
        <f t="shared" si="25"/>
        <v>1.0480354148318489</v>
      </c>
      <c r="AB72" s="1">
        <f t="shared" si="25"/>
        <v>1.0307723467785765</v>
      </c>
      <c r="AC72" s="1">
        <f t="shared" si="25"/>
        <v>1.0094515292124009</v>
      </c>
      <c r="AD72" s="1">
        <f t="shared" si="25"/>
        <v>0.98780204997943877</v>
      </c>
      <c r="AE72" s="1">
        <f t="shared" si="25"/>
        <v>0.96899072140945086</v>
      </c>
      <c r="AF72" s="1">
        <f t="shared" si="23"/>
        <v>0.95529763441641835</v>
      </c>
      <c r="AG72" s="1">
        <f t="shared" si="23"/>
        <v>0.94812493122176489</v>
      </c>
      <c r="AH72" s="1">
        <f t="shared" si="23"/>
        <v>0.9999999999999678</v>
      </c>
      <c r="AI72" s="1">
        <f t="shared" si="26"/>
        <v>0.48764003691826996</v>
      </c>
      <c r="AJ72" s="1">
        <f t="shared" si="26"/>
        <v>0.40751916833929114</v>
      </c>
      <c r="AK72" s="1">
        <f t="shared" si="26"/>
        <v>0.26325517851321822</v>
      </c>
      <c r="AL72" s="1">
        <f t="shared" si="26"/>
        <v>8.1709405643237074E-2</v>
      </c>
      <c r="AM72" s="1">
        <f t="shared" si="26"/>
        <v>-0.1066015376980682</v>
      </c>
      <c r="AN72" s="1">
        <f t="shared" si="26"/>
        <v>-0.27360763050106546</v>
      </c>
      <c r="AO72" s="1">
        <f t="shared" si="24"/>
        <v>-0.39722595374539438</v>
      </c>
      <c r="AP72" s="1">
        <f t="shared" si="24"/>
        <v>-0.4626886674697725</v>
      </c>
      <c r="AQ72" s="1">
        <f t="shared" si="24"/>
        <v>-2.7965496530045779E-13</v>
      </c>
      <c r="AR72" s="1">
        <f t="shared" si="20"/>
        <v>0</v>
      </c>
    </row>
    <row r="73" spans="1:44">
      <c r="A73" s="2">
        <f t="shared" si="21"/>
        <v>61</v>
      </c>
      <c r="B73" s="1">
        <f t="shared" si="22"/>
        <v>0.61</v>
      </c>
      <c r="C73" s="3">
        <f t="shared" si="5"/>
        <v>1.9163715186897738</v>
      </c>
      <c r="D73" s="1" t="str">
        <f t="shared" si="6"/>
        <v>1</v>
      </c>
      <c r="E73" s="1" t="str">
        <f t="shared" si="7"/>
        <v>-0.338737920245288+0.940880768954227i</v>
      </c>
      <c r="F73" s="1" t="str">
        <f t="shared" si="8"/>
        <v>-0.770513242775788-0.637423989748691i</v>
      </c>
      <c r="G73" s="1" t="str">
        <f t="shared" si="9"/>
        <v>0.677475840490576-1.88176153790845i</v>
      </c>
      <c r="H73" s="1" t="str">
        <f t="shared" si="10"/>
        <v>0.906962597714788-2.51918552765714i</v>
      </c>
      <c r="I73" s="1" t="str">
        <f t="shared" si="27"/>
        <v>0.972440679090038-2.34721634204351i</v>
      </c>
      <c r="J73" s="1" t="str">
        <f t="shared" si="27"/>
        <v>1.19365394950566-2.26757466413513i</v>
      </c>
      <c r="K73" s="1" t="str">
        <f t="shared" si="27"/>
        <v>1.40203229381854-2.19255384395707i</v>
      </c>
      <c r="L73" s="1" t="str">
        <f t="shared" si="27"/>
        <v>1.58956784911667-2.12503688955663i</v>
      </c>
      <c r="M73" s="1" t="str">
        <f t="shared" si="27"/>
        <v>1.74905372918109-2.06761843962747i</v>
      </c>
      <c r="N73" s="1" t="str">
        <f t="shared" si="27"/>
        <v>1.87436098108163-2.02250505299972i</v>
      </c>
      <c r="O73" s="1" t="str">
        <f t="shared" si="27"/>
        <v>1.96067411740088-1.99143041182162i</v>
      </c>
      <c r="P73" s="1" t="str">
        <f t="shared" si="27"/>
        <v>2.00467617271505-1.97558869712677i</v>
      </c>
      <c r="Q73" s="1" t="str">
        <f t="shared" si="28"/>
        <v>1.05266799175497-0.0497161582226225i</v>
      </c>
      <c r="R73" s="1" t="str">
        <f t="shared" si="28"/>
        <v>1.03477180238782-0.144734749524865i</v>
      </c>
      <c r="S73" s="1" t="str">
        <f t="shared" si="28"/>
        <v>1.00325614862605-0.227878062382826i</v>
      </c>
      <c r="T73" s="1" t="str">
        <f t="shared" si="28"/>
        <v>0.964860959354258-0.294935756279211i</v>
      </c>
      <c r="U73" s="1" t="str">
        <f t="shared" si="28"/>
        <v>0.92648255764322-0.345085515333707i</v>
      </c>
      <c r="V73" s="1" t="str">
        <f t="shared" si="28"/>
        <v>0.893642689617981-0.379750047889796i</v>
      </c>
      <c r="W73" s="1" t="str">
        <f t="shared" si="28"/>
        <v>0.870039389588255-0.401169485927146i</v>
      </c>
      <c r="X73" s="1" t="str">
        <f t="shared" si="28"/>
        <v>0.857778036464589-0.411322758955798i</v>
      </c>
      <c r="Y73" s="1" t="str">
        <f t="shared" si="15"/>
        <v>-0.698227675484519-0.715875766587651i</v>
      </c>
      <c r="Z73" s="1">
        <f t="shared" si="25"/>
        <v>1.0538413529814905</v>
      </c>
      <c r="AA73" s="1">
        <f t="shared" si="25"/>
        <v>1.0448448835769659</v>
      </c>
      <c r="AB73" s="1">
        <f t="shared" si="25"/>
        <v>1.0288106293537824</v>
      </c>
      <c r="AC73" s="1">
        <f t="shared" si="25"/>
        <v>1.0089319953386398</v>
      </c>
      <c r="AD73" s="1">
        <f t="shared" si="25"/>
        <v>0.98866270411614721</v>
      </c>
      <c r="AE73" s="1">
        <f t="shared" si="25"/>
        <v>0.9709826752213252</v>
      </c>
      <c r="AF73" s="1">
        <f t="shared" si="23"/>
        <v>0.95807384677495178</v>
      </c>
      <c r="AG73" s="1">
        <f t="shared" si="23"/>
        <v>0.95129888672070639</v>
      </c>
      <c r="AH73" s="1">
        <f t="shared" si="23"/>
        <v>0.9999999999999859</v>
      </c>
      <c r="AI73" s="1">
        <f t="shared" si="26"/>
        <v>0.45550472776636258</v>
      </c>
      <c r="AJ73" s="1">
        <f t="shared" si="26"/>
        <v>0.38103640785280346</v>
      </c>
      <c r="AK73" s="1">
        <f t="shared" si="26"/>
        <v>0.24670885199653905</v>
      </c>
      <c r="AL73" s="1">
        <f t="shared" si="26"/>
        <v>7.7237892736500613E-2</v>
      </c>
      <c r="AM73" s="1">
        <f t="shared" si="26"/>
        <v>-9.9036973437560114E-2</v>
      </c>
      <c r="AN73" s="1">
        <f t="shared" si="26"/>
        <v>-0.25577037862470858</v>
      </c>
      <c r="AO73" s="1">
        <f t="shared" si="24"/>
        <v>-0.37202029836989753</v>
      </c>
      <c r="AP73" s="1">
        <f t="shared" si="24"/>
        <v>-0.43366022992016351</v>
      </c>
      <c r="AQ73" s="1">
        <f t="shared" si="24"/>
        <v>-1.2246958825226833E-13</v>
      </c>
      <c r="AR73" s="1">
        <f t="shared" si="20"/>
        <v>0</v>
      </c>
    </row>
    <row r="74" spans="1:44">
      <c r="A74" s="2">
        <f t="shared" si="21"/>
        <v>62</v>
      </c>
      <c r="B74" s="1">
        <f t="shared" si="22"/>
        <v>0.62</v>
      </c>
      <c r="C74" s="3">
        <f t="shared" si="5"/>
        <v>1.9477874452256718</v>
      </c>
      <c r="D74" s="1" t="str">
        <f t="shared" si="6"/>
        <v>1</v>
      </c>
      <c r="E74" s="1" t="str">
        <f t="shared" si="7"/>
        <v>-0.368124552684676+0.929776485888252i</v>
      </c>
      <c r="F74" s="1" t="str">
        <f t="shared" si="8"/>
        <v>-0.728968627421414-0.684547105928686i</v>
      </c>
      <c r="G74" s="1" t="str">
        <f t="shared" si="9"/>
        <v>0.736249105369352-1.8595529717765i</v>
      </c>
      <c r="H74" s="1" t="str">
        <f t="shared" si="10"/>
        <v>1.00728047794794-2.54410007770519i</v>
      </c>
      <c r="I74" s="1" t="str">
        <f t="shared" si="27"/>
        <v>1.06829348154952-2.37644890686234i</v>
      </c>
      <c r="J74" s="1" t="str">
        <f t="shared" si="27"/>
        <v>1.28431604228353-2.29091952453554i</v>
      </c>
      <c r="K74" s="1" t="str">
        <f t="shared" si="27"/>
        <v>1.48780484499147-2.21035260806676i</v>
      </c>
      <c r="L74" s="1" t="str">
        <f t="shared" si="27"/>
        <v>1.67093992910311-2.13784429887343i</v>
      </c>
      <c r="M74" s="1" t="str">
        <f t="shared" si="27"/>
        <v>1.82668351603938-2.07618105061474i</v>
      </c>
      <c r="N74" s="1" t="str">
        <f t="shared" si="27"/>
        <v>1.94905046709633-2.02773254734011i</v>
      </c>
      <c r="O74" s="1" t="str">
        <f t="shared" si="27"/>
        <v>2.03333828896902-1.99436063786016i</v>
      </c>
      <c r="P74" s="1" t="str">
        <f t="shared" si="27"/>
        <v>2.07630784793204-1.97734778594102i</v>
      </c>
      <c r="Q74" s="1" t="str">
        <f t="shared" si="28"/>
        <v>1.04908622922326-0.0477399290963204i</v>
      </c>
      <c r="R74" s="1" t="str">
        <f t="shared" si="28"/>
        <v>1.03250539363217-0.139150572258866i</v>
      </c>
      <c r="S74" s="1" t="str">
        <f t="shared" si="28"/>
        <v>1.00320783162152-0.219556369739761i</v>
      </c>
      <c r="T74" s="1" t="str">
        <f t="shared" si="28"/>
        <v>0.967344497486264-0.284910397085987i</v>
      </c>
      <c r="U74" s="1" t="str">
        <f t="shared" si="28"/>
        <v>0.931308386440851-0.334231544839179i</v>
      </c>
      <c r="V74" s="1" t="str">
        <f t="shared" si="28"/>
        <v>0.900322067140006-0.368634743536049i</v>
      </c>
      <c r="W74" s="1" t="str">
        <f t="shared" si="28"/>
        <v>0.87796457297202-0.390059094562289i</v>
      </c>
      <c r="X74" s="1" t="str">
        <f t="shared" si="28"/>
        <v>0.866321728480598-0.400268547272131i</v>
      </c>
      <c r="Y74" s="1" t="str">
        <f t="shared" si="15"/>
        <v>-0.640092104190814-0.768298183098591i</v>
      </c>
      <c r="Z74" s="1">
        <f t="shared" si="25"/>
        <v>1.0501718988698945</v>
      </c>
      <c r="AA74" s="1">
        <f t="shared" si="25"/>
        <v>1.0418398483641775</v>
      </c>
      <c r="AB74" s="1">
        <f t="shared" si="25"/>
        <v>1.0269522641876081</v>
      </c>
      <c r="AC74" s="1">
        <f t="shared" si="25"/>
        <v>1.0084291304720663</v>
      </c>
      <c r="AD74" s="1">
        <f t="shared" si="25"/>
        <v>0.9894675518786078</v>
      </c>
      <c r="AE74" s="1">
        <f t="shared" si="25"/>
        <v>0.97286761623621854</v>
      </c>
      <c r="AF74" s="1">
        <f t="shared" si="23"/>
        <v>0.9607121778371992</v>
      </c>
      <c r="AG74" s="1">
        <f t="shared" si="23"/>
        <v>0.95432083031491732</v>
      </c>
      <c r="AH74" s="1">
        <f t="shared" si="23"/>
        <v>1.00000000000001</v>
      </c>
      <c r="AI74" s="1">
        <f t="shared" si="26"/>
        <v>0.42520785988113646</v>
      </c>
      <c r="AJ74" s="1">
        <f t="shared" si="26"/>
        <v>0.35601928680805084</v>
      </c>
      <c r="AK74" s="1">
        <f t="shared" si="26"/>
        <v>0.23100513520296923</v>
      </c>
      <c r="AL74" s="1">
        <f t="shared" si="26"/>
        <v>7.290765283200458E-2</v>
      </c>
      <c r="AM74" s="1">
        <f t="shared" si="26"/>
        <v>-9.196886535442754E-2</v>
      </c>
      <c r="AN74" s="1">
        <f t="shared" si="26"/>
        <v>-0.23892505382446802</v>
      </c>
      <c r="AO74" s="1">
        <f t="shared" si="24"/>
        <v>-0.34813408429136333</v>
      </c>
      <c r="AP74" s="1">
        <f t="shared" si="24"/>
        <v>-0.40611193125381245</v>
      </c>
      <c r="AQ74" s="1">
        <f t="shared" si="24"/>
        <v>8.6789471989795417E-14</v>
      </c>
      <c r="AR74" s="1">
        <f t="shared" si="20"/>
        <v>0</v>
      </c>
    </row>
    <row r="75" spans="1:44">
      <c r="A75" s="2">
        <f t="shared" si="21"/>
        <v>63</v>
      </c>
      <c r="B75" s="1">
        <f t="shared" si="22"/>
        <v>0.63</v>
      </c>
      <c r="C75" s="3">
        <f t="shared" si="5"/>
        <v>1.9792033717615696</v>
      </c>
      <c r="D75" s="1" t="str">
        <f t="shared" si="6"/>
        <v>1</v>
      </c>
      <c r="E75" s="1" t="str">
        <f t="shared" si="7"/>
        <v>-0.397147890634781+0.917754625683981i</v>
      </c>
      <c r="F75" s="1" t="str">
        <f t="shared" si="8"/>
        <v>-0.684547105928688-0.728968627421412i</v>
      </c>
      <c r="G75" s="1" t="str">
        <f t="shared" si="9"/>
        <v>0.794295781269562-1.83550925136796i</v>
      </c>
      <c r="H75" s="1" t="str">
        <f t="shared" si="10"/>
        <v>1.10974867534087-2.56447787878937i</v>
      </c>
      <c r="I75" s="1" t="str">
        <f t="shared" si="27"/>
        <v>1.16649378658635-2.40122532932067i</v>
      </c>
      <c r="J75" s="1" t="str">
        <f t="shared" si="27"/>
        <v>1.37696618829933-2.31014578797284i</v>
      </c>
      <c r="K75" s="1" t="str">
        <f t="shared" si="27"/>
        <v>1.57522685552832-2.2243507360251i</v>
      </c>
      <c r="L75" s="1" t="str">
        <f t="shared" si="27"/>
        <v>1.75365674201756-2.14713722920938i</v>
      </c>
      <c r="M75" s="1" t="str">
        <f t="shared" si="27"/>
        <v>1.90539888729393-2.08147253929078i</v>
      </c>
      <c r="N75" s="1" t="str">
        <f t="shared" si="27"/>
        <v>2.0246219258124-2.02988012347768i</v>
      </c>
      <c r="O75" s="1" t="str">
        <f t="shared" si="27"/>
        <v>2.10674418306378-1.99434264937642i</v>
      </c>
      <c r="P75" s="1" t="str">
        <f t="shared" si="27"/>
        <v>2.1486097467566-1.97622580218707i</v>
      </c>
      <c r="Q75" s="1" t="str">
        <f t="shared" si="28"/>
        <v>1.04571797997903-0.0458411168174033i</v>
      </c>
      <c r="R75" s="1" t="str">
        <f t="shared" si="28"/>
        <v>1.03036091711504-0.133767951304404i</v>
      </c>
      <c r="S75" s="1" t="str">
        <f t="shared" si="28"/>
        <v>1.00314013892823-0.211488504820032i</v>
      </c>
      <c r="T75" s="1" t="str">
        <f t="shared" si="28"/>
        <v>0.969669407910155-0.275119173256785i</v>
      </c>
      <c r="U75" s="1" t="str">
        <f t="shared" si="28"/>
        <v>0.935870399837449-0.323548704317857i</v>
      </c>
      <c r="V75" s="1" t="str">
        <f t="shared" si="28"/>
        <v>0.906672862425123-0.357617710064792i</v>
      </c>
      <c r="W75" s="1" t="str">
        <f t="shared" si="28"/>
        <v>0.885528114005363-0.37898829873377i</v>
      </c>
      <c r="X75" s="1" t="str">
        <f t="shared" si="28"/>
        <v>0.874490839896663-0.389222155615623i</v>
      </c>
      <c r="Y75" s="1" t="str">
        <f t="shared" si="15"/>
        <v>-0.5794558854771-0.815003605382178i</v>
      </c>
      <c r="Z75" s="1">
        <f t="shared" si="25"/>
        <v>1.046722265762265</v>
      </c>
      <c r="AA75" s="1">
        <f t="shared" si="25"/>
        <v>1.039007932748506</v>
      </c>
      <c r="AB75" s="1">
        <f t="shared" si="25"/>
        <v>1.0251914582164452</v>
      </c>
      <c r="AC75" s="1">
        <f t="shared" si="25"/>
        <v>1.0079431135388184</v>
      </c>
      <c r="AD75" s="1">
        <f t="shared" si="25"/>
        <v>0.99022076798947756</v>
      </c>
      <c r="AE75" s="1">
        <f t="shared" si="25"/>
        <v>0.97465178705533173</v>
      </c>
      <c r="AF75" s="1">
        <f t="shared" si="23"/>
        <v>0.96321969003494334</v>
      </c>
      <c r="AG75" s="1">
        <f t="shared" si="23"/>
        <v>0.95719805447213668</v>
      </c>
      <c r="AH75" s="1">
        <f t="shared" si="23"/>
        <v>0.99999999999999933</v>
      </c>
      <c r="AI75" s="1">
        <f t="shared" si="26"/>
        <v>0.39662925062092536</v>
      </c>
      <c r="AJ75" s="1">
        <f t="shared" si="26"/>
        <v>0.3323772675198855</v>
      </c>
      <c r="AK75" s="1">
        <f t="shared" si="26"/>
        <v>0.21609958065931303</v>
      </c>
      <c r="AL75" s="1">
        <f t="shared" si="26"/>
        <v>6.872044033816635E-2</v>
      </c>
      <c r="AM75" s="1">
        <f t="shared" si="26"/>
        <v>-8.5359388233552921E-2</v>
      </c>
      <c r="AN75" s="1">
        <f t="shared" si="26"/>
        <v>-0.22301033159928332</v>
      </c>
      <c r="AO75" s="1">
        <f t="shared" si="24"/>
        <v>-0.32549296387364984</v>
      </c>
      <c r="AP75" s="1">
        <f t="shared" si="24"/>
        <v>-0.37996385543180661</v>
      </c>
      <c r="AQ75" s="1">
        <f t="shared" si="24"/>
        <v>-5.7859647993197248E-15</v>
      </c>
      <c r="AR75" s="1">
        <f t="shared" si="20"/>
        <v>0</v>
      </c>
    </row>
    <row r="76" spans="1:44">
      <c r="A76" s="2">
        <f t="shared" si="21"/>
        <v>64</v>
      </c>
      <c r="B76" s="1">
        <f t="shared" si="22"/>
        <v>0.64</v>
      </c>
      <c r="C76" s="3">
        <f t="shared" si="5"/>
        <v>2.0106192982974678</v>
      </c>
      <c r="D76" s="1" t="str">
        <f t="shared" si="6"/>
        <v>1</v>
      </c>
      <c r="E76" s="1" t="str">
        <f t="shared" si="7"/>
        <v>-0.425779291565075+0.904827052466019i</v>
      </c>
      <c r="F76" s="1" t="str">
        <f t="shared" si="8"/>
        <v>-0.637423989748686-0.770513242775792i</v>
      </c>
      <c r="G76" s="1" t="str">
        <f t="shared" si="9"/>
        <v>0.85155858313015-1.80965410493204i</v>
      </c>
      <c r="H76" s="1" t="str">
        <f t="shared" si="10"/>
        <v>1.21413459338146-2.58016734770783i</v>
      </c>
      <c r="I76" s="1" t="str">
        <f t="shared" si="27"/>
        <v>1.26680770384368-2.42138417956917i</v>
      </c>
      <c r="J76" s="1" t="str">
        <f t="shared" si="27"/>
        <v>1.47139240113825-2.32511392853973i</v>
      </c>
      <c r="K76" s="1" t="str">
        <f t="shared" si="27"/>
        <v>1.6641069720765-2.23442933498704i</v>
      </c>
      <c r="L76" s="1" t="str">
        <f t="shared" si="27"/>
        <v>1.83754550377286-2.15281535698483i</v>
      </c>
      <c r="M76" s="1" t="str">
        <f t="shared" si="27"/>
        <v>1.9850428507197-2.08340837393808i</v>
      </c>
      <c r="N76" s="1" t="str">
        <f t="shared" si="27"/>
        <v>2.10093077259129-2.02887565728139i</v>
      </c>
      <c r="O76" s="1" t="str">
        <f t="shared" si="27"/>
        <v>2.18075576154082-1.99131286873358i</v>
      </c>
      <c r="P76" s="1" t="str">
        <f t="shared" si="27"/>
        <v>2.22145018800934-1.97216352519308i</v>
      </c>
      <c r="Q76" s="1" t="str">
        <f t="shared" si="28"/>
        <v>1.04254853668914-0.0440136370868104i</v>
      </c>
      <c r="R76" s="1" t="str">
        <f t="shared" si="28"/>
        <v>1.02833137148653-0.128571924500765i</v>
      </c>
      <c r="S76" s="1" t="str">
        <f t="shared" si="28"/>
        <v>1.00305658463969-0.203657755194722i</v>
      </c>
      <c r="T76" s="1" t="str">
        <f t="shared" si="28"/>
        <v>0.971847371114008-0.265549561372155i</v>
      </c>
      <c r="U76" s="1" t="str">
        <f t="shared" si="28"/>
        <v>0.94018415867107-0.313030924376925i</v>
      </c>
      <c r="V76" s="1" t="str">
        <f t="shared" si="28"/>
        <v>0.91271118750015-0.346698637938454i</v>
      </c>
      <c r="W76" s="1" t="str">
        <f t="shared" si="28"/>
        <v>0.892745241092117-0.367960628499486i</v>
      </c>
      <c r="X76" s="1" t="str">
        <f t="shared" si="28"/>
        <v>0.882299786161524-0.378188939679653i</v>
      </c>
      <c r="Y76" s="1" t="str">
        <f t="shared" si="15"/>
        <v>-0.5168351059855-0.856084968458707i</v>
      </c>
      <c r="Z76" s="1">
        <f t="shared" si="25"/>
        <v>1.0434771926603266</v>
      </c>
      <c r="AA76" s="1">
        <f t="shared" si="25"/>
        <v>1.0363378548297841</v>
      </c>
      <c r="AB76" s="1">
        <f t="shared" si="25"/>
        <v>1.0235228347428271</v>
      </c>
      <c r="AC76" s="1">
        <f t="shared" si="25"/>
        <v>1.007474010724918</v>
      </c>
      <c r="AD76" s="1">
        <f t="shared" si="25"/>
        <v>0.99092613843429322</v>
      </c>
      <c r="AE76" s="1">
        <f t="shared" si="25"/>
        <v>0.97634095342575544</v>
      </c>
      <c r="AF76" s="1">
        <f t="shared" si="23"/>
        <v>0.96560296686493197</v>
      </c>
      <c r="AG76" s="1">
        <f t="shared" si="23"/>
        <v>0.95993738689390118</v>
      </c>
      <c r="AH76" s="1">
        <f t="shared" si="23"/>
        <v>0.99999999999999423</v>
      </c>
      <c r="AI76" s="1">
        <f t="shared" si="26"/>
        <v>0.36965922212596924</v>
      </c>
      <c r="AJ76" s="1">
        <f t="shared" si="26"/>
        <v>0.31002724270747734</v>
      </c>
      <c r="AK76" s="1">
        <f t="shared" si="26"/>
        <v>0.20195072389195029</v>
      </c>
      <c r="AL76" s="1">
        <f t="shared" si="26"/>
        <v>6.4677033844323203E-2</v>
      </c>
      <c r="AM76" s="1">
        <f t="shared" si="26"/>
        <v>-7.9174314247728111E-2</v>
      </c>
      <c r="AN76" s="1">
        <f t="shared" si="26"/>
        <v>-0.20796986934080214</v>
      </c>
      <c r="AO76" s="1">
        <f t="shared" si="24"/>
        <v>-0.30402817032911866</v>
      </c>
      <c r="AP76" s="1">
        <f t="shared" si="24"/>
        <v>-0.35514186865211894</v>
      </c>
      <c r="AQ76" s="1">
        <f t="shared" si="24"/>
        <v>-5.0145028260771079E-14</v>
      </c>
      <c r="AR76" s="1">
        <f t="shared" si="20"/>
        <v>0</v>
      </c>
    </row>
    <row r="77" spans="1:44">
      <c r="A77" s="2">
        <f t="shared" si="21"/>
        <v>65</v>
      </c>
      <c r="B77" s="1">
        <f t="shared" si="22"/>
        <v>0.65</v>
      </c>
      <c r="C77" s="3">
        <f t="shared" ref="C77:C111" si="29">PI()*$B77</f>
        <v>2.0420352248333655</v>
      </c>
      <c r="D77" s="1" t="str">
        <f t="shared" ref="D77:D111" si="30">IMEXP(COMPLEX(0,0*$C77))</f>
        <v>1</v>
      </c>
      <c r="E77" s="1" t="str">
        <f t="shared" ref="E77:E111" si="31">IMEXP(COMPLEX(0,1*$C77))</f>
        <v>-0.453990499739551+0.891006524188366i</v>
      </c>
      <c r="F77" s="1" t="str">
        <f t="shared" ref="F77:F111" si="32">IMEXP(COMPLEX(0,2*$C77))</f>
        <v>-0.587785252292474-0.809016994374947i</v>
      </c>
      <c r="G77" s="1" t="str">
        <f t="shared" ref="G77:G111" si="33">IMPRODUCT(COMPLEX(-2,0),$E77)</f>
        <v>0.907980999479102-1.78201304837673i</v>
      </c>
      <c r="H77" s="1" t="str">
        <f t="shared" ref="H77:H111" si="34">IMSUM($D77,$G77,$F77)</f>
        <v>1.32019574718663-2.59103004275168i</v>
      </c>
      <c r="I77" s="1" t="str">
        <f t="shared" si="27"/>
        <v>1.36899092642848-2.43677745599252i</v>
      </c>
      <c r="J77" s="1" t="str">
        <f t="shared" si="27"/>
        <v>1.56737360998675-2.33569642998058i</v>
      </c>
      <c r="K77" s="1" t="str">
        <f t="shared" si="27"/>
        <v>1.75424601173078-2.24048018548385i</v>
      </c>
      <c r="L77" s="1" t="str">
        <f t="shared" si="27"/>
        <v>1.9224267300608-2.15478782938045i</v>
      </c>
      <c r="M77" s="1" t="str">
        <f t="shared" si="27"/>
        <v>2.06545267428823-2.08191247085861i</v>
      </c>
      <c r="N77" s="1" t="str">
        <f t="shared" si="27"/>
        <v>2.17782743758627-2.02465466907734i</v>
      </c>
      <c r="O77" s="1" t="str">
        <f t="shared" si="27"/>
        <v>2.25523252082187-1.98521480924856i</v>
      </c>
      <c r="P77" s="1" t="str">
        <f t="shared" si="27"/>
        <v>2.29469329005558-1.96510854306737i</v>
      </c>
      <c r="Q77" s="1" t="str">
        <f t="shared" si="28"/>
        <v>1.03956454892204-0.0422519863154372i</v>
      </c>
      <c r="R77" s="1" t="str">
        <f t="shared" si="28"/>
        <v>1.02641027655695-0.123548860889569i</v>
      </c>
      <c r="S77" s="1" t="str">
        <f t="shared" si="28"/>
        <v>1.00296019233889-0.196048674295124i</v>
      </c>
      <c r="T77" s="1" t="str">
        <f t="shared" si="28"/>
        <v>0.973888975627211-0.256189701901822i</v>
      </c>
      <c r="U77" s="1" t="str">
        <f t="shared" si="28"/>
        <v>0.944264026630034-0.302672144324429i</v>
      </c>
      <c r="V77" s="1" t="str">
        <f t="shared" si="28"/>
        <v>0.918452123291094-0.335876778105563i</v>
      </c>
      <c r="W77" s="1" t="str">
        <f t="shared" si="28"/>
        <v>0.899630358409107-0.356978947827047i</v>
      </c>
      <c r="X77" s="1" t="str">
        <f t="shared" si="28"/>
        <v>0.889762282721682-0.367173505639079i</v>
      </c>
      <c r="Y77" s="1" t="str">
        <f t="shared" ref="Y77:Y111" si="35">IMPRODUCT(Q77:X77)</f>
        <v>-0.452702455768134-0.891661643529365i</v>
      </c>
      <c r="Z77" s="1">
        <f t="shared" si="25"/>
        <v>1.0404228379476705</v>
      </c>
      <c r="AA77" s="1">
        <f t="shared" si="25"/>
        <v>1.033819315378091</v>
      </c>
      <c r="AB77" s="1">
        <f t="shared" si="25"/>
        <v>1.0219414024832043</v>
      </c>
      <c r="AC77" s="1">
        <f t="shared" si="25"/>
        <v>1.0070217972858198</v>
      </c>
      <c r="AD77" s="1">
        <f t="shared" si="25"/>
        <v>0.99158710103425274</v>
      </c>
      <c r="AE77" s="1">
        <f t="shared" si="25"/>
        <v>0.97794044442823447</v>
      </c>
      <c r="AF77" s="1">
        <f t="shared" si="23"/>
        <v>0.96786814750925843</v>
      </c>
      <c r="AG77" s="1">
        <f t="shared" si="23"/>
        <v>0.96254522127398734</v>
      </c>
      <c r="AH77" s="1">
        <f t="shared" si="23"/>
        <v>0.99999999999999367</v>
      </c>
      <c r="AI77" s="1">
        <f t="shared" si="26"/>
        <v>0.34419753341005416</v>
      </c>
      <c r="AJ77" s="1">
        <f t="shared" si="26"/>
        <v>0.28889284109381014</v>
      </c>
      <c r="AK77" s="1">
        <f t="shared" si="26"/>
        <v>0.1885198864672859</v>
      </c>
      <c r="AL77" s="1">
        <f t="shared" si="26"/>
        <v>6.0777421767480008E-2</v>
      </c>
      <c r="AM77" s="1">
        <f t="shared" si="26"/>
        <v>-7.3382626912124077E-2</v>
      </c>
      <c r="AN77" s="1">
        <f t="shared" si="26"/>
        <v>-0.19375184992760139</v>
      </c>
      <c r="AO77" s="1">
        <f t="shared" si="24"/>
        <v>-0.28367605030790916</v>
      </c>
      <c r="AP77" s="1">
        <f t="shared" si="24"/>
        <v>-0.33157715559105017</v>
      </c>
      <c r="AQ77" s="1">
        <f t="shared" si="24"/>
        <v>-5.4966665593537543E-14</v>
      </c>
      <c r="AR77" s="1">
        <f t="shared" ref="AR77:AR111" si="36">IF($B77&lt;$B$2, -1000, 0)</f>
        <v>0</v>
      </c>
    </row>
    <row r="78" spans="1:44">
      <c r="A78" s="2">
        <f t="shared" ref="A78:A111" si="37">1+A77</f>
        <v>66</v>
      </c>
      <c r="B78" s="1">
        <f t="shared" ref="B78:B111" si="38">$A78/$B$12</f>
        <v>0.66</v>
      </c>
      <c r="C78" s="3">
        <f t="shared" si="29"/>
        <v>2.0734511513692637</v>
      </c>
      <c r="D78" s="1" t="str">
        <f t="shared" si="30"/>
        <v>1</v>
      </c>
      <c r="E78" s="1" t="str">
        <f t="shared" si="31"/>
        <v>-0.481753674101712+0.876306680043865i</v>
      </c>
      <c r="F78" s="1" t="str">
        <f t="shared" si="32"/>
        <v>-0.535826794978994-0.844327925502017i</v>
      </c>
      <c r="G78" s="1" t="str">
        <f t="shared" si="33"/>
        <v>0.963507348203424-1.75261336008773i</v>
      </c>
      <c r="H78" s="1" t="str">
        <f t="shared" si="34"/>
        <v>1.42768055322443-2.59694128558975i</v>
      </c>
      <c r="I78" s="1" t="str">
        <f t="shared" si="27"/>
        <v>1.47278954548183-2.44727123684999i</v>
      </c>
      <c r="J78" s="1" t="str">
        <f t="shared" si="27"/>
        <v>1.6646803825007-2.3417783564857i</v>
      </c>
      <c r="K78" s="1" t="str">
        <f t="shared" si="27"/>
        <v>1.84543759851979-2.24240623606179i</v>
      </c>
      <c r="L78" s="1" t="str">
        <f t="shared" si="27"/>
        <v>2.00811479509731-2.15297369043762i</v>
      </c>
      <c r="M78" s="1" t="str">
        <f t="shared" si="27"/>
        <v>2.1464603787992-2.07691756218719i</v>
      </c>
      <c r="N78" s="1" t="str">
        <f t="shared" si="27"/>
        <v>2.25515780642889-2.01716064566638i</v>
      </c>
      <c r="O78" s="1" t="str">
        <f t="shared" si="27"/>
        <v>2.3300298968008-1.97599936566502i</v>
      </c>
      <c r="P78" s="1" t="str">
        <f t="shared" si="27"/>
        <v>2.36819935747069-1.95501552709006i</v>
      </c>
      <c r="Q78" s="1" t="str">
        <f t="shared" si="28"/>
        <v>1.03675387694374-0.040551172457618i</v>
      </c>
      <c r="R78" s="1" t="str">
        <f t="shared" si="28"/>
        <v>1.02459163264872-0.11868631245587i</v>
      </c>
      <c r="S78" s="1" t="str">
        <f t="shared" si="28"/>
        <v>1.00285356584229-0.188646961548546i</v>
      </c>
      <c r="T78" s="1" t="str">
        <f t="shared" si="28"/>
        <v>0.975803833148019-0.247028360632065i</v>
      </c>
      <c r="U78" s="1" t="str">
        <f t="shared" si="28"/>
        <v>0.94812327042847-0.292466341479688i</v>
      </c>
      <c r="V78" s="1" t="str">
        <f t="shared" si="28"/>
        <v>0.923909785069898-0.325151004914294i</v>
      </c>
      <c r="W78" s="1" t="str">
        <f t="shared" si="28"/>
        <v>0.906197083001218-0.346045527363799i</v>
      </c>
      <c r="X78" s="1" t="str">
        <f t="shared" si="28"/>
        <v>0.896891367870868-0.356179783863318i</v>
      </c>
      <c r="Y78" s="1" t="str">
        <f t="shared" si="35"/>
        <v>-0.387489788906868-0.921873995453251i</v>
      </c>
      <c r="Z78" s="1">
        <f t="shared" si="25"/>
        <v>1.0375466249502059</v>
      </c>
      <c r="AA78" s="1">
        <f t="shared" si="25"/>
        <v>1.0314428992717639</v>
      </c>
      <c r="AB78" s="1">
        <f t="shared" si="25"/>
        <v>1.0204425268598396</v>
      </c>
      <c r="AC78" s="1">
        <f t="shared" si="25"/>
        <v>1.0065863756990419</v>
      </c>
      <c r="AD78" s="1">
        <f t="shared" si="25"/>
        <v>0.99220678128426998</v>
      </c>
      <c r="AE78" s="1">
        <f t="shared" si="25"/>
        <v>0.97945518883953053</v>
      </c>
      <c r="AF78" s="1">
        <f t="shared" si="23"/>
        <v>0.97002095866450555</v>
      </c>
      <c r="AG78" s="1">
        <f t="shared" si="23"/>
        <v>0.96502754582146333</v>
      </c>
      <c r="AH78" s="1">
        <f t="shared" si="23"/>
        <v>1.0000000000000149</v>
      </c>
      <c r="AI78" s="1">
        <f t="shared" si="26"/>
        <v>0.32015244028243073</v>
      </c>
      <c r="AJ78" s="1">
        <f t="shared" si="26"/>
        <v>0.26890380822709409</v>
      </c>
      <c r="AK78" s="1">
        <f t="shared" si="26"/>
        <v>0.17577099004679406</v>
      </c>
      <c r="AL78" s="1">
        <f t="shared" si="26"/>
        <v>5.7020957169776038E-2</v>
      </c>
      <c r="AM78" s="1">
        <f t="shared" si="26"/>
        <v>-6.7956181669421661E-2</v>
      </c>
      <c r="AN78" s="1">
        <f t="shared" si="26"/>
        <v>-0.18030857337263384</v>
      </c>
      <c r="AO78" s="1">
        <f t="shared" si="24"/>
        <v>-0.26437764180894091</v>
      </c>
      <c r="AP78" s="1">
        <f t="shared" si="24"/>
        <v>-0.30920579887496702</v>
      </c>
      <c r="AQ78" s="1">
        <f t="shared" si="24"/>
        <v>1.2921988051813952E-13</v>
      </c>
      <c r="AR78" s="1">
        <f t="shared" si="36"/>
        <v>0</v>
      </c>
    </row>
    <row r="79" spans="1:44">
      <c r="A79" s="2">
        <f t="shared" si="37"/>
        <v>67</v>
      </c>
      <c r="B79" s="1">
        <f t="shared" si="38"/>
        <v>0.67</v>
      </c>
      <c r="C79" s="3">
        <f t="shared" si="29"/>
        <v>2.1048670779051615</v>
      </c>
      <c r="D79" s="1" t="str">
        <f t="shared" si="30"/>
        <v>1</v>
      </c>
      <c r="E79" s="1" t="str">
        <f t="shared" si="31"/>
        <v>-0.50904141575037+0.860742027003944i</v>
      </c>
      <c r="F79" s="1" t="str">
        <f t="shared" si="32"/>
        <v>-0.481753674101718-0.876306680043862i</v>
      </c>
      <c r="G79" s="1" t="str">
        <f t="shared" si="33"/>
        <v>1.01808283150074-1.72148405400789i</v>
      </c>
      <c r="H79" s="1" t="str">
        <f t="shared" si="34"/>
        <v>1.53632915739902-2.59779073405175i</v>
      </c>
      <c r="I79" s="1" t="str">
        <f t="shared" si="27"/>
        <v>1.57794090483931-2.45274628101477i</v>
      </c>
      <c r="J79" s="1" t="str">
        <f t="shared" si="27"/>
        <v>1.76307568286814-2.34325787850181i</v>
      </c>
      <c r="K79" s="1" t="str">
        <f t="shared" si="27"/>
        <v>1.93746883047588-2.24012205851123i</v>
      </c>
      <c r="L79" s="1" t="str">
        <f t="shared" si="27"/>
        <v>2.09441851680076-2.14730227276603i</v>
      </c>
      <c r="M79" s="1" t="str">
        <f t="shared" si="27"/>
        <v>2.22789325341572-2.06836553357847i</v>
      </c>
      <c r="N79" s="1" t="str">
        <f t="shared" si="27"/>
        <v>2.33276368104614-2.00634533556728i</v>
      </c>
      <c r="O79" s="1" t="str">
        <f t="shared" si="27"/>
        <v>2.40499968797019-1.96362508016071i</v>
      </c>
      <c r="P79" s="1" t="str">
        <f t="shared" si="27"/>
        <v>2.44182528495222-1.94184648281624i</v>
      </c>
      <c r="Q79" s="1" t="str">
        <f t="shared" si="28"/>
        <v>1.0341054640389-0.0389066553538187i</v>
      </c>
      <c r="R79" s="1" t="str">
        <f t="shared" si="28"/>
        <v>1.0228698831289-0.113972884817304i</v>
      </c>
      <c r="S79" s="1" t="str">
        <f t="shared" si="28"/>
        <v>1.00273894914196-0.181439355111654i</v>
      </c>
      <c r="T79" s="1" t="str">
        <f t="shared" si="28"/>
        <v>0.977600679992974-0.238054891152708i</v>
      </c>
      <c r="U79" s="1" t="str">
        <f t="shared" si="28"/>
        <v>0.951774150715857-0.282407554309672i</v>
      </c>
      <c r="V79" s="1" t="str">
        <f t="shared" si="28"/>
        <v>0.929097383853343-0.314519870842983i</v>
      </c>
      <c r="W79" s="1" t="str">
        <f t="shared" si="28"/>
        <v>0.912458281133262-0.335162109438135i</v>
      </c>
      <c r="X79" s="1" t="str">
        <f t="shared" si="28"/>
        <v>0.903699426258125-0.345211095504669i</v>
      </c>
      <c r="Y79" s="1" t="str">
        <f t="shared" si="35"/>
        <v>-0.321590753821493-0.946878760484423i</v>
      </c>
      <c r="Z79" s="1">
        <f t="shared" si="25"/>
        <v>1.0348371072714437</v>
      </c>
      <c r="AA79" s="1">
        <f t="shared" si="25"/>
        <v>1.0291999884792595</v>
      </c>
      <c r="AB79" s="1">
        <f t="shared" si="25"/>
        <v>1.0190219034494081</v>
      </c>
      <c r="AC79" s="1">
        <f t="shared" si="25"/>
        <v>1.0061675907742471</v>
      </c>
      <c r="AD79" s="1">
        <f t="shared" si="25"/>
        <v>0.99278802405249711</v>
      </c>
      <c r="AE79" s="1">
        <f t="shared" si="25"/>
        <v>0.98088974805439411</v>
      </c>
      <c r="AF79" s="1">
        <f t="shared" si="23"/>
        <v>0.97206674380501634</v>
      </c>
      <c r="AG79" s="1">
        <f t="shared" si="23"/>
        <v>0.96738996970135982</v>
      </c>
      <c r="AH79" s="1">
        <f t="shared" si="23"/>
        <v>0.99999999999999667</v>
      </c>
      <c r="AI79" s="1">
        <f t="shared" si="26"/>
        <v>0.2974398657971109</v>
      </c>
      <c r="AJ79" s="1">
        <f t="shared" si="26"/>
        <v>0.24999545353737962</v>
      </c>
      <c r="AK79" s="1">
        <f t="shared" si="26"/>
        <v>0.16367038169825809</v>
      </c>
      <c r="AL79" s="1">
        <f t="shared" si="26"/>
        <v>5.3406486894785478E-2</v>
      </c>
      <c r="AM79" s="1">
        <f t="shared" si="26"/>
        <v>-6.286940696506034E-2</v>
      </c>
      <c r="AN79" s="1">
        <f t="shared" si="26"/>
        <v>-0.16759609098311379</v>
      </c>
      <c r="AO79" s="1">
        <f t="shared" si="24"/>
        <v>-0.24607829260483191</v>
      </c>
      <c r="AP79" s="1">
        <f t="shared" si="24"/>
        <v>-0.28796839737455293</v>
      </c>
      <c r="AQ79" s="1">
        <f t="shared" si="24"/>
        <v>-2.8929823996598662E-14</v>
      </c>
      <c r="AR79" s="1">
        <f t="shared" si="36"/>
        <v>0</v>
      </c>
    </row>
    <row r="80" spans="1:44">
      <c r="A80" s="2">
        <f t="shared" si="37"/>
        <v>68</v>
      </c>
      <c r="B80" s="1">
        <f t="shared" si="38"/>
        <v>0.68</v>
      </c>
      <c r="C80" s="3">
        <f t="shared" si="29"/>
        <v>2.1362830044410597</v>
      </c>
      <c r="D80" s="1" t="str">
        <f t="shared" si="30"/>
        <v>1</v>
      </c>
      <c r="E80" s="1" t="str">
        <f t="shared" si="31"/>
        <v>-0.535826794978997+0.844327925502015i</v>
      </c>
      <c r="F80" s="1" t="str">
        <f t="shared" si="32"/>
        <v>-0.425779291565071-0.90482705246602i</v>
      </c>
      <c r="G80" s="1" t="str">
        <f t="shared" si="33"/>
        <v>1.07165358995799-1.68865585100403i</v>
      </c>
      <c r="H80" s="1" t="str">
        <f t="shared" si="34"/>
        <v>1.64587429839292-2.59348290347005i</v>
      </c>
      <c r="I80" s="1" t="str">
        <f t="shared" si="27"/>
        <v>1.68417449255391-2.45309857537009i</v>
      </c>
      <c r="J80" s="1" t="str">
        <f t="shared" si="27"/>
        <v>1.86231566222034-2.34004675141269i</v>
      </c>
      <c r="K80" s="1" t="str">
        <f t="shared" si="27"/>
        <v>2.03012097480085-2.23355426181867i</v>
      </c>
      <c r="L80" s="1" t="str">
        <f t="shared" si="27"/>
        <v>2.18114176623928-2.13771355324145i</v>
      </c>
      <c r="M80" s="1" t="str">
        <f t="shared" si="27"/>
        <v>2.3095743922141-2.05620773036356i</v>
      </c>
      <c r="N80" s="1" t="str">
        <f t="shared" si="27"/>
        <v>2.41048325893493-1.99216901624921i</v>
      </c>
      <c r="O80" s="1" t="str">
        <f t="shared" si="27"/>
        <v>2.47999049524403-1.9480583827685i</v>
      </c>
      <c r="P80" s="1" t="str">
        <f t="shared" si="27"/>
        <v>2.51542497703016-1.92557097682854i</v>
      </c>
      <c r="Q80" s="1" t="str">
        <f t="shared" si="28"/>
        <v>1.03160922470525-0.0373142950951994i</v>
      </c>
      <c r="R80" s="1" t="str">
        <f t="shared" si="28"/>
        <v>1.02123987996103-0.109398124113536i</v>
      </c>
      <c r="S80" s="1" t="str">
        <f t="shared" si="28"/>
        <v>1.00261827730808-0.174413535748047i</v>
      </c>
      <c r="T80" s="1" t="str">
        <f t="shared" si="28"/>
        <v>0.979287466628877-0.229259198681155i</v>
      </c>
      <c r="U80" s="1" t="str">
        <f t="shared" si="28"/>
        <v>0.955228004584743-0.272489900435648i</v>
      </c>
      <c r="V80" s="1" t="str">
        <f t="shared" si="28"/>
        <v>0.934027283876577-0.303981654086862i</v>
      </c>
      <c r="W80" s="1" t="str">
        <f t="shared" si="28"/>
        <v>0.918426103660139-0.324329966112374i</v>
      </c>
      <c r="X80" s="1" t="str">
        <f t="shared" si="28"/>
        <v>0.910198212695776-0.33427021263603i</v>
      </c>
      <c r="Y80" s="1" t="str">
        <f t="shared" si="35"/>
        <v>-0.255363427268766-0.966845137554893i</v>
      </c>
      <c r="Z80" s="1">
        <f t="shared" si="25"/>
        <v>1.0322838510387629</v>
      </c>
      <c r="AA80" s="1">
        <f t="shared" si="25"/>
        <v>1.027082685075734</v>
      </c>
      <c r="AB80" s="1">
        <f t="shared" si="25"/>
        <v>1.0176755334802727</v>
      </c>
      <c r="AC80" s="1">
        <f t="shared" si="25"/>
        <v>1.0057652422291841</v>
      </c>
      <c r="AD80" s="1">
        <f t="shared" si="25"/>
        <v>0.99333342165779304</v>
      </c>
      <c r="AE80" s="1">
        <f t="shared" si="25"/>
        <v>0.98224834591219368</v>
      </c>
      <c r="AF80" s="1">
        <f t="shared" si="23"/>
        <v>0.9740104900886839</v>
      </c>
      <c r="AG80" s="1">
        <f t="shared" si="23"/>
        <v>0.96963774753787402</v>
      </c>
      <c r="AH80" s="1">
        <f t="shared" si="23"/>
        <v>0.99999999999999512</v>
      </c>
      <c r="AI80" s="1">
        <f t="shared" si="26"/>
        <v>0.27598266655200349</v>
      </c>
      <c r="AJ80" s="1">
        <f t="shared" si="26"/>
        <v>0.23210815581387789</v>
      </c>
      <c r="AK80" s="1">
        <f t="shared" si="26"/>
        <v>0.15218667041612474</v>
      </c>
      <c r="AL80" s="1">
        <f t="shared" si="26"/>
        <v>4.9932459285399945E-2</v>
      </c>
      <c r="AM80" s="1">
        <f t="shared" si="26"/>
        <v>-5.8099040542833456E-2</v>
      </c>
      <c r="AN80" s="1">
        <f t="shared" si="26"/>
        <v>-0.15557387718617924</v>
      </c>
      <c r="AO80" s="1">
        <f t="shared" si="24"/>
        <v>-0.2287273149308291</v>
      </c>
      <c r="AP80" s="1">
        <f t="shared" si="24"/>
        <v>-0.26780971940760645</v>
      </c>
      <c r="AQ80" s="1">
        <f t="shared" si="24"/>
        <v>-4.2430408528344739E-14</v>
      </c>
      <c r="AR80" s="1">
        <f t="shared" si="36"/>
        <v>0</v>
      </c>
    </row>
    <row r="81" spans="1:44">
      <c r="A81" s="2">
        <f t="shared" si="37"/>
        <v>69</v>
      </c>
      <c r="B81" s="1">
        <f t="shared" si="38"/>
        <v>0.69</v>
      </c>
      <c r="C81" s="3">
        <f t="shared" si="29"/>
        <v>2.167698930976957</v>
      </c>
      <c r="D81" s="1" t="str">
        <f t="shared" si="30"/>
        <v>1</v>
      </c>
      <c r="E81" s="1" t="str">
        <f t="shared" si="31"/>
        <v>-0.562083377852133+0.82708057427456i</v>
      </c>
      <c r="F81" s="1" t="str">
        <f t="shared" si="32"/>
        <v>-0.368124552684682-0.92977648588825i</v>
      </c>
      <c r="G81" s="1" t="str">
        <f t="shared" si="33"/>
        <v>1.12416675570427-1.65416114854912i</v>
      </c>
      <c r="H81" s="1" t="str">
        <f t="shared" si="34"/>
        <v>1.75604220301959-2.58393763443737i</v>
      </c>
      <c r="I81" s="1" t="str">
        <f t="shared" si="27"/>
        <v>1.79121286590624-2.4482398266258i</v>
      </c>
      <c r="J81" s="1" t="str">
        <f t="shared" si="27"/>
        <v>1.96215047841503-2.33207074512466i</v>
      </c>
      <c r="K81" s="1" t="str">
        <f t="shared" si="27"/>
        <v>2.12317018852761-2.22264186313183i</v>
      </c>
      <c r="L81" s="1" t="str">
        <f t="shared" si="27"/>
        <v>2.26808409908524-2.12415847121389i</v>
      </c>
      <c r="M81" s="1" t="str">
        <f t="shared" si="27"/>
        <v>2.39132324977387-2.04040523089211i</v>
      </c>
      <c r="N81" s="1" t="str">
        <f t="shared" si="27"/>
        <v>2.48815162914583-1.97460073222271i</v>
      </c>
      <c r="O81" s="1" t="str">
        <f t="shared" si="27"/>
        <v>2.55484817688385-1.92927380518596i</v>
      </c>
      <c r="P81" s="1" t="str">
        <f t="shared" si="27"/>
        <v>2.5888497820622-1.90616633816824i</v>
      </c>
      <c r="Q81" s="1" t="str">
        <f t="shared" si="28"/>
        <v>1.02925594649385-0.0357703071808117i</v>
      </c>
      <c r="R81" s="1" t="str">
        <f t="shared" si="28"/>
        <v>1.01969685209362-0.104952417788304i</v>
      </c>
      <c r="S81" s="1" t="str">
        <f t="shared" si="28"/>
        <v>1.00249321980741-0.167558040570601i</v>
      </c>
      <c r="T81" s="1" t="str">
        <f t="shared" si="28"/>
        <v>0.980871436805765-0.220631705401263i</v>
      </c>
      <c r="U81" s="1" t="str">
        <f t="shared" si="28"/>
        <v>0.958495320466148-0.262707590382035i</v>
      </c>
      <c r="V81" s="1" t="str">
        <f t="shared" si="28"/>
        <v>0.93871105629134-0.293534399906997i</v>
      </c>
      <c r="W81" s="1" t="str">
        <f t="shared" si="28"/>
        <v>0.92411202023932-0.313549951022624i</v>
      </c>
      <c r="X81" s="1" t="str">
        <f t="shared" si="28"/>
        <v>0.916398875977573-0.323359412552271i</v>
      </c>
      <c r="Y81" s="1" t="str">
        <f t="shared" si="35"/>
        <v>-0.189132903553418-0.981951498187896i</v>
      </c>
      <c r="Z81" s="1">
        <f t="shared" si="25"/>
        <v>1.0298773316607956</v>
      </c>
      <c r="AA81" s="1">
        <f t="shared" si="25"/>
        <v>1.0250837430031017</v>
      </c>
      <c r="AB81" s="1">
        <f t="shared" si="25"/>
        <v>1.0163997012591488</v>
      </c>
      <c r="AC81" s="1">
        <f t="shared" si="25"/>
        <v>1.0053790951525079</v>
      </c>
      <c r="AD81" s="1">
        <f t="shared" si="25"/>
        <v>0.99384533877250691</v>
      </c>
      <c r="AE81" s="1">
        <f t="shared" si="25"/>
        <v>0.98353489573698616</v>
      </c>
      <c r="AF81" s="1">
        <f t="shared" si="23"/>
        <v>0.97585685309736259</v>
      </c>
      <c r="AG81" s="1">
        <f t="shared" si="23"/>
        <v>0.97177580211647019</v>
      </c>
      <c r="AH81" s="1">
        <f t="shared" si="23"/>
        <v>1</v>
      </c>
      <c r="AI81" s="1">
        <f t="shared" si="26"/>
        <v>0.25570998234752884</v>
      </c>
      <c r="AJ81" s="1">
        <f t="shared" si="26"/>
        <v>0.21518692029474665</v>
      </c>
      <c r="AK81" s="1">
        <f t="shared" si="26"/>
        <v>0.14129057460476424</v>
      </c>
      <c r="AL81" s="1">
        <f t="shared" si="26"/>
        <v>4.6597014015814613E-2</v>
      </c>
      <c r="AM81" s="1">
        <f t="shared" si="26"/>
        <v>-5.3623896434873572E-2</v>
      </c>
      <c r="AN81" s="1">
        <f t="shared" si="26"/>
        <v>-0.14420453477774314</v>
      </c>
      <c r="AO81" s="1">
        <f t="shared" si="24"/>
        <v>-0.21227767267744166</v>
      </c>
      <c r="AP81" s="1">
        <f t="shared" si="24"/>
        <v>-0.24867838737279258</v>
      </c>
      <c r="AQ81" s="1">
        <f t="shared" si="24"/>
        <v>0</v>
      </c>
      <c r="AR81" s="1">
        <f t="shared" si="36"/>
        <v>0</v>
      </c>
    </row>
    <row r="82" spans="1:44">
      <c r="A82" s="2">
        <f t="shared" si="37"/>
        <v>70</v>
      </c>
      <c r="B82" s="1">
        <f t="shared" si="38"/>
        <v>0.7</v>
      </c>
      <c r="C82" s="3">
        <f t="shared" si="29"/>
        <v>2.1991148575128552</v>
      </c>
      <c r="D82" s="1" t="str">
        <f t="shared" si="30"/>
        <v>1</v>
      </c>
      <c r="E82" s="1" t="str">
        <f t="shared" si="31"/>
        <v>-0.587785252292477+0.809016994374945i</v>
      </c>
      <c r="F82" s="1" t="str">
        <f t="shared" si="32"/>
        <v>-0.309016994374948-0.951056516295154i</v>
      </c>
      <c r="G82" s="1" t="str">
        <f t="shared" si="33"/>
        <v>1.17557050458495-1.61803398874989i</v>
      </c>
      <c r="H82" s="1" t="str">
        <f t="shared" si="34"/>
        <v>1.86655351021-2.56909050504504i</v>
      </c>
      <c r="I82" s="1" t="str">
        <f t="shared" si="27"/>
        <v>1.89877260639217-2.43809789553448i</v>
      </c>
      <c r="J82" s="1" t="str">
        <f t="shared" si="27"/>
        <v>2.0623251420972-2.31927002278167i</v>
      </c>
      <c r="K82" s="1" t="str">
        <f t="shared" si="27"/>
        <v>2.21638826197403-2.20733661419396i</v>
      </c>
      <c r="L82" s="1" t="str">
        <f t="shared" si="27"/>
        <v>2.35504140672539-2.10659920789041i</v>
      </c>
      <c r="M82" s="1" t="str">
        <f t="shared" si="27"/>
        <v>2.47295621375607-2.02092908590108i</v>
      </c>
      <c r="N82" s="1" t="str">
        <f t="shared" si="27"/>
        <v>2.56560128315926-1.95361850296965i</v>
      </c>
      <c r="O82" s="1" t="str">
        <f t="shared" si="27"/>
        <v>2.62941631687375-1.90725416704998i</v>
      </c>
      <c r="P82" s="1" t="str">
        <f t="shared" si="27"/>
        <v>2.66194893894179-1.88361783357003i</v>
      </c>
      <c r="Q82" s="1" t="str">
        <f t="shared" si="28"/>
        <v>1.02703720361753-0.0342712234474328i</v>
      </c>
      <c r="R82" s="1" t="str">
        <f t="shared" si="28"/>
        <v>1.01823637649401-0.100626907319584i</v>
      </c>
      <c r="S82" s="1" t="str">
        <f t="shared" si="28"/>
        <v>1.00236521744355-0.160862185522432i</v>
      </c>
      <c r="T82" s="1" t="str">
        <f t="shared" si="28"/>
        <v>0.982359197602134-0.212163317420086i</v>
      </c>
      <c r="U82" s="1" t="str">
        <f t="shared" si="28"/>
        <v>0.961585806131567-0.253054937795937i</v>
      </c>
      <c r="V82" s="1" t="str">
        <f t="shared" si="28"/>
        <v>0.943159529256983-0.28317595653126i</v>
      </c>
      <c r="W82" s="1" t="str">
        <f t="shared" si="28"/>
        <v>0.929526852260107-0.302822545664354i</v>
      </c>
      <c r="X82" s="1" t="str">
        <f t="shared" si="28"/>
        <v>0.922311982475074-0.312480526794151i</v>
      </c>
      <c r="Y82" s="1" t="str">
        <f t="shared" si="35"/>
        <v>-0.123193804200897-0.992382631149153i</v>
      </c>
      <c r="Z82" s="1">
        <f t="shared" si="25"/>
        <v>1.0276088430775105</v>
      </c>
      <c r="AA82" s="1">
        <f t="shared" si="25"/>
        <v>1.0231965074668481</v>
      </c>
      <c r="AB82" s="1">
        <f t="shared" si="25"/>
        <v>1.0151909534032051</v>
      </c>
      <c r="AC82" s="1">
        <f t="shared" si="25"/>
        <v>1.0050088887030824</v>
      </c>
      <c r="AD82" s="1">
        <f t="shared" si="25"/>
        <v>0.99432593453887197</v>
      </c>
      <c r="AE82" s="1">
        <f t="shared" si="25"/>
        <v>0.98475302486747807</v>
      </c>
      <c r="AF82" s="1">
        <f t="shared" si="23"/>
        <v>0.97761017958858365</v>
      </c>
      <c r="AG82" s="1">
        <f t="shared" si="23"/>
        <v>0.97380874541290252</v>
      </c>
      <c r="AH82" s="1">
        <f t="shared" si="23"/>
        <v>1.0000000000000024</v>
      </c>
      <c r="AI82" s="1">
        <f t="shared" si="26"/>
        <v>0.23655665854325827</v>
      </c>
      <c r="AJ82" s="1">
        <f t="shared" si="26"/>
        <v>0.19918098143571089</v>
      </c>
      <c r="AK82" s="1">
        <f t="shared" si="26"/>
        <v>0.1309547801456232</v>
      </c>
      <c r="AL82" s="1">
        <f t="shared" si="26"/>
        <v>4.3398056973512858E-2</v>
      </c>
      <c r="AM82" s="1">
        <f t="shared" si="26"/>
        <v>-4.9424658748955269E-2</v>
      </c>
      <c r="AN82" s="1">
        <f t="shared" si="26"/>
        <v>-0.1334535298740189</v>
      </c>
      <c r="AO82" s="1">
        <f t="shared" si="24"/>
        <v>-0.19668569775601652</v>
      </c>
      <c r="AP82" s="1">
        <f t="shared" si="24"/>
        <v>-0.2305265907190869</v>
      </c>
      <c r="AQ82" s="1">
        <f t="shared" si="24"/>
        <v>2.1215204264172291E-14</v>
      </c>
      <c r="AR82" s="1">
        <f t="shared" si="36"/>
        <v>0</v>
      </c>
    </row>
    <row r="83" spans="1:44">
      <c r="A83" s="2">
        <f t="shared" si="37"/>
        <v>71</v>
      </c>
      <c r="B83" s="1">
        <f t="shared" si="38"/>
        <v>0.71</v>
      </c>
      <c r="C83" s="3">
        <f t="shared" si="29"/>
        <v>2.2305307840487529</v>
      </c>
      <c r="D83" s="1" t="str">
        <f t="shared" si="30"/>
        <v>1</v>
      </c>
      <c r="E83" s="1" t="str">
        <f t="shared" si="31"/>
        <v>-0.612907053652974+0.790155012375692i</v>
      </c>
      <c r="F83" s="1" t="str">
        <f t="shared" si="32"/>
        <v>-0.248689887164851-0.968583161128632i</v>
      </c>
      <c r="G83" s="1" t="str">
        <f t="shared" si="33"/>
        <v>1.22581410730595-1.58031002475138i</v>
      </c>
      <c r="H83" s="1" t="str">
        <f t="shared" si="34"/>
        <v>1.9771242201411-2.54889318588001i</v>
      </c>
      <c r="I83" s="1" t="str">
        <f t="shared" si="27"/>
        <v>2.00656530105713-2.42261717170837i</v>
      </c>
      <c r="J83" s="1" t="str">
        <f t="shared" si="27"/>
        <v>2.1625803858365-2.30159946703035i</v>
      </c>
      <c r="K83" s="1" t="str">
        <f t="shared" si="27"/>
        <v>2.30954338219326-2.18760328187395i</v>
      </c>
      <c r="L83" s="1" t="str">
        <f t="shared" si="27"/>
        <v>2.44180658459522-2.08500942570493i</v>
      </c>
      <c r="M83" s="1" t="str">
        <f t="shared" si="27"/>
        <v>2.55428719234815-1.99776052288058i</v>
      </c>
      <c r="N83" s="1" t="str">
        <f t="shared" si="27"/>
        <v>2.64266263877594-1.92920949980668i</v>
      </c>
      <c r="O83" s="1" t="str">
        <f t="shared" si="27"/>
        <v>2.7035367050339-1.88199073385611i</v>
      </c>
      <c r="P83" s="1" t="str">
        <f t="shared" si="27"/>
        <v>2.7345700348943-1.85791881572375i</v>
      </c>
      <c r="Q83" s="1" t="str">
        <f t="shared" si="28"/>
        <v>1.024945280739-0.0328138579220792i</v>
      </c>
      <c r="R83" s="1" t="str">
        <f t="shared" si="28"/>
        <v>1.01685435163488-0.0964134112540869i</v>
      </c>
      <c r="S83" s="1" t="str">
        <f t="shared" si="28"/>
        <v>1.00223551392024-0.154315995605597i</v>
      </c>
      <c r="T83" s="1" t="str">
        <f t="shared" si="28"/>
        <v>0.983756781515733-0.203845393389778i</v>
      </c>
      <c r="U83" s="1" t="str">
        <f t="shared" si="28"/>
        <v>0.964508450454124-0.243526366745865i</v>
      </c>
      <c r="V83" s="1" t="str">
        <f t="shared" si="28"/>
        <v>0.947382834602807-0.272904006295917i</v>
      </c>
      <c r="W83" s="1" t="str">
        <f t="shared" si="28"/>
        <v>0.934680804404813-0.292147900713289i</v>
      </c>
      <c r="X83" s="1" t="str">
        <f t="shared" si="28"/>
        <v>0.927947539328265-0.301634985402506i</v>
      </c>
      <c r="Y83" s="1" t="str">
        <f t="shared" si="35"/>
        <v>-0.0578126840322912-0.9983274480675i</v>
      </c>
      <c r="Z83" s="1">
        <f t="shared" si="25"/>
        <v>1.025470417799011</v>
      </c>
      <c r="AA83" s="1">
        <f t="shared" si="25"/>
        <v>1.0214148610180107</v>
      </c>
      <c r="AB83" s="1">
        <f t="shared" si="25"/>
        <v>1.0140460797531412</v>
      </c>
      <c r="AC83" s="1">
        <f t="shared" si="25"/>
        <v>1.0046543433362676</v>
      </c>
      <c r="AD83" s="1">
        <f t="shared" si="25"/>
        <v>0.99477718223623168</v>
      </c>
      <c r="AE83" s="1">
        <f t="shared" si="25"/>
        <v>0.98590609692425146</v>
      </c>
      <c r="AF83" s="1">
        <f t="shared" si="23"/>
        <v>0.97927452842091745</v>
      </c>
      <c r="AG83" s="1">
        <f t="shared" si="23"/>
        <v>0.97574089806882236</v>
      </c>
      <c r="AH83" s="1">
        <f t="shared" si="23"/>
        <v>0.99999999999999223</v>
      </c>
      <c r="AI83" s="1">
        <f t="shared" si="26"/>
        <v>0.21846273198224284</v>
      </c>
      <c r="AJ83" s="1">
        <f t="shared" si="26"/>
        <v>0.1840434461720154</v>
      </c>
      <c r="AK83" s="1">
        <f t="shared" si="26"/>
        <v>0.1211538085818113</v>
      </c>
      <c r="AL83" s="1">
        <f t="shared" si="26"/>
        <v>4.033332263325743E-2</v>
      </c>
      <c r="AM83" s="1">
        <f t="shared" si="26"/>
        <v>-4.5483698893348204E-2</v>
      </c>
      <c r="AN83" s="1">
        <f t="shared" si="26"/>
        <v>-0.12328895329951067</v>
      </c>
      <c r="AO83" s="1">
        <f t="shared" si="24"/>
        <v>-0.18191083268249347</v>
      </c>
      <c r="AP83" s="1">
        <f t="shared" si="24"/>
        <v>-0.21330982449403649</v>
      </c>
      <c r="AQ83" s="1">
        <f t="shared" si="24"/>
        <v>-6.7502922658730367E-14</v>
      </c>
      <c r="AR83" s="1">
        <f t="shared" si="36"/>
        <v>0</v>
      </c>
    </row>
    <row r="84" spans="1:44">
      <c r="A84" s="2">
        <f t="shared" si="37"/>
        <v>72</v>
      </c>
      <c r="B84" s="1">
        <f t="shared" si="38"/>
        <v>0.72</v>
      </c>
      <c r="C84" s="3">
        <f t="shared" si="29"/>
        <v>2.2619467105846511</v>
      </c>
      <c r="D84" s="1" t="str">
        <f t="shared" si="30"/>
        <v>1</v>
      </c>
      <c r="E84" s="1" t="str">
        <f t="shared" si="31"/>
        <v>-0.637423989748689+0.77051324277579i</v>
      </c>
      <c r="F84" s="1" t="str">
        <f t="shared" si="32"/>
        <v>-0.187381314585727-0.982287250728688i</v>
      </c>
      <c r="G84" s="1" t="str">
        <f t="shared" si="33"/>
        <v>1.27484797949738-1.54102648555158i</v>
      </c>
      <c r="H84" s="1" t="str">
        <f t="shared" si="34"/>
        <v>2.08746666491165-2.52331373628027i</v>
      </c>
      <c r="I84" s="1" t="str">
        <f t="shared" si="27"/>
        <v>2.11429854643942-2.40175888746932i</v>
      </c>
      <c r="J84" s="1" t="str">
        <f t="shared" si="27"/>
        <v>2.2626535530465-2.27902895245873i</v>
      </c>
      <c r="K84" s="1" t="str">
        <f t="shared" si="27"/>
        <v>2.40240091354267-2.16341988159655i</v>
      </c>
      <c r="L84" s="1" t="str">
        <f t="shared" si="27"/>
        <v>2.52817021523529-2.05937446664169i</v>
      </c>
      <c r="M84" s="1" t="str">
        <f t="shared" si="27"/>
        <v>2.63512821439256-1.97089111454153i</v>
      </c>
      <c r="N84" s="1" t="str">
        <f t="shared" si="27"/>
        <v>2.7191645750896-1.90137019089524i</v>
      </c>
      <c r="O84" s="1" t="str">
        <f t="shared" si="27"/>
        <v>2.77704982711295-1.85348334581078i</v>
      </c>
      <c r="P84" s="1" t="str">
        <f t="shared" si="27"/>
        <v>2.80655947268979-1.82907084388947i</v>
      </c>
      <c r="Q84" s="1" t="str">
        <f t="shared" si="28"/>
        <v>1.02297310559086-0.0313952768860912i</v>
      </c>
      <c r="R84" s="1" t="str">
        <f t="shared" si="28"/>
        <v>1.01554697324548-0.092304357152154i</v>
      </c>
      <c r="S84" s="1" t="str">
        <f t="shared" si="28"/>
        <v>1.00210518286133-0.147910141985059i</v>
      </c>
      <c r="T84" s="1" t="str">
        <f t="shared" si="28"/>
        <v>0.985069701580738-0.195669714800635i</v>
      </c>
      <c r="U84" s="1" t="str">
        <f t="shared" si="28"/>
        <v>0.96727157951978-0.234116416607985i</v>
      </c>
      <c r="V84" s="1" t="str">
        <f t="shared" si="28"/>
        <v>0.951390451244885-0.262716092628316i</v>
      </c>
      <c r="W84" s="1" t="str">
        <f t="shared" si="28"/>
        <v>0.939583494789404-0.281525872908877i</v>
      </c>
      <c r="X84" s="1" t="str">
        <f t="shared" si="28"/>
        <v>0.933315017086394-0.290823856863111i</v>
      </c>
      <c r="Y84" s="1" t="str">
        <f t="shared" si="35"/>
        <v>0.0067696821528837-0.999977085439237i</v>
      </c>
      <c r="Z84" s="1">
        <f t="shared" si="25"/>
        <v>1.0234547562901659</v>
      </c>
      <c r="AA84" s="1">
        <f t="shared" si="25"/>
        <v>1.0197331755009877</v>
      </c>
      <c r="AB84" s="1">
        <f t="shared" si="25"/>
        <v>1.0129620958454368</v>
      </c>
      <c r="AC84" s="1">
        <f t="shared" si="25"/>
        <v>1.0043151667990116</v>
      </c>
      <c r="AD84" s="1">
        <f t="shared" si="25"/>
        <v>0.99520088679223628</v>
      </c>
      <c r="AE84" s="1">
        <f t="shared" si="25"/>
        <v>0.98699723203554912</v>
      </c>
      <c r="AF84" s="1">
        <f t="shared" si="23"/>
        <v>0.98085368980178433</v>
      </c>
      <c r="AG84" s="1">
        <f t="shared" si="23"/>
        <v>0.97757630742551815</v>
      </c>
      <c r="AH84" s="1">
        <f t="shared" si="23"/>
        <v>1.0000000000000011</v>
      </c>
      <c r="AI84" s="1">
        <f t="shared" si="26"/>
        <v>0.20137297264606083</v>
      </c>
      <c r="AJ84" s="1">
        <f t="shared" si="26"/>
        <v>0.16973097314163313</v>
      </c>
      <c r="AK84" s="1">
        <f t="shared" si="26"/>
        <v>0.1118638949024926</v>
      </c>
      <c r="AL84" s="1">
        <f t="shared" si="26"/>
        <v>3.7400425958066225E-2</v>
      </c>
      <c r="AM84" s="1">
        <f t="shared" si="26"/>
        <v>-4.1784913338377472E-2</v>
      </c>
      <c r="AN84" s="1">
        <f t="shared" si="26"/>
        <v>-0.11368130554085681</v>
      </c>
      <c r="AO84" s="1">
        <f t="shared" si="24"/>
        <v>-0.16791539675643902</v>
      </c>
      <c r="AP84" s="1">
        <f t="shared" si="24"/>
        <v>-0.19698665101257079</v>
      </c>
      <c r="AQ84" s="1">
        <f t="shared" si="24"/>
        <v>9.6432746655328662E-15</v>
      </c>
      <c r="AR84" s="1">
        <f t="shared" si="36"/>
        <v>0</v>
      </c>
    </row>
    <row r="85" spans="1:44">
      <c r="A85" s="2">
        <f t="shared" si="37"/>
        <v>73</v>
      </c>
      <c r="B85" s="1">
        <f t="shared" si="38"/>
        <v>0.73</v>
      </c>
      <c r="C85" s="3">
        <f t="shared" si="29"/>
        <v>2.2933626371205489</v>
      </c>
      <c r="D85" s="1" t="str">
        <f t="shared" si="30"/>
        <v>1</v>
      </c>
      <c r="E85" s="1" t="str">
        <f t="shared" si="31"/>
        <v>-0.661311865323653+0.750111069630459i</v>
      </c>
      <c r="F85" s="1" t="str">
        <f t="shared" si="32"/>
        <v>-0.125333233564302-0.992114701314478i</v>
      </c>
      <c r="G85" s="1" t="str">
        <f t="shared" si="33"/>
        <v>1.32262373064731-1.50022213926092i</v>
      </c>
      <c r="H85" s="1" t="str">
        <f t="shared" si="34"/>
        <v>2.19729049708301-2.4923368405754i</v>
      </c>
      <c r="I85" s="1" t="str">
        <f t="shared" si="27"/>
        <v>2.22167697129322-2.37550136939996i</v>
      </c>
      <c r="J85" s="1" t="str">
        <f t="shared" si="27"/>
        <v>2.36227950331035-2.25154356304032i</v>
      </c>
      <c r="K85" s="1" t="str">
        <f t="shared" si="27"/>
        <v>2.49472419242364-2.13477786265828i</v>
      </c>
      <c r="L85" s="1" t="str">
        <f t="shared" si="27"/>
        <v>2.61392126350629-2.02969150863658i</v>
      </c>
      <c r="M85" s="1" t="str">
        <f t="shared" si="27"/>
        <v>2.71529003996309-1.94032291062716i</v>
      </c>
      <c r="N85" s="1" t="str">
        <f t="shared" si="27"/>
        <v>2.79493497656306-1.87010645373303i</v>
      </c>
      <c r="O85" s="1" t="str">
        <f t="shared" si="27"/>
        <v>2.84979536305807-1.8217405170148i</v>
      </c>
      <c r="P85" s="1" t="str">
        <f t="shared" si="27"/>
        <v>2.87776294556118-1.79708377629661i</v>
      </c>
      <c r="Q85" s="1" t="str">
        <f t="shared" si="28"/>
        <v>1.02111418927989-0.03001277255373i</v>
      </c>
      <c r="R85" s="1" t="str">
        <f t="shared" si="28"/>
        <v>1.01431071214712-0.0882927212573356i</v>
      </c>
      <c r="S85" s="1" t="str">
        <f t="shared" si="28"/>
        <v>1.0019751509832-0.141635885199598i</v>
      </c>
      <c r="T85" s="1" t="str">
        <f t="shared" si="28"/>
        <v>0.986303000361281-0.187628457921279i</v>
      </c>
      <c r="U85" s="1" t="str">
        <f t="shared" si="28"/>
        <v>0.969882907622895-0.22481974496445i</v>
      </c>
      <c r="V85" s="1" t="str">
        <f t="shared" si="28"/>
        <v>0.955191245541133-0.252609643394223i</v>
      </c>
      <c r="W85" s="1" t="str">
        <f t="shared" si="28"/>
        <v>0.944243983656826-0.270956057971719i</v>
      </c>
      <c r="X85" s="1" t="str">
        <f t="shared" si="28"/>
        <v>0.938423371688031-0.28004788415959i</v>
      </c>
      <c r="Y85" s="1" t="str">
        <f t="shared" si="35"/>
        <v>0.0703361417441178-0.997523346676437i</v>
      </c>
      <c r="Z85" s="1">
        <f t="shared" si="25"/>
        <v>1.0215551644747771</v>
      </c>
      <c r="AA85" s="1">
        <f t="shared" si="25"/>
        <v>1.0181462691595071</v>
      </c>
      <c r="AB85" s="1">
        <f t="shared" si="25"/>
        <v>1.0119362268266119</v>
      </c>
      <c r="AC85" s="1">
        <f t="shared" si="25"/>
        <v>1.0039910590954395</v>
      </c>
      <c r="AD85" s="1">
        <f t="shared" si="25"/>
        <v>0.99559870039334686</v>
      </c>
      <c r="AE85" s="1">
        <f t="shared" si="25"/>
        <v>0.98802932521974141</v>
      </c>
      <c r="AF85" s="1">
        <f t="shared" si="23"/>
        <v>0.98235120299396272</v>
      </c>
      <c r="AG85" s="1">
        <f t="shared" si="23"/>
        <v>0.97931876421959541</v>
      </c>
      <c r="AH85" s="1">
        <f t="shared" si="23"/>
        <v>1.000000000000004</v>
      </c>
      <c r="AI85" s="1">
        <f t="shared" si="26"/>
        <v>0.18523647429090229</v>
      </c>
      <c r="AJ85" s="1">
        <f t="shared" si="26"/>
        <v>0.15620348389763583</v>
      </c>
      <c r="AK85" s="1">
        <f t="shared" si="26"/>
        <v>0.10306287438386298</v>
      </c>
      <c r="AL85" s="1">
        <f t="shared" si="26"/>
        <v>3.4596905526554603E-2</v>
      </c>
      <c r="AM85" s="1">
        <f t="shared" si="26"/>
        <v>-3.8313579404011935E-2</v>
      </c>
      <c r="AN85" s="1">
        <f t="shared" si="26"/>
        <v>-0.10460330273913498</v>
      </c>
      <c r="AO85" s="1">
        <f t="shared" si="24"/>
        <v>-0.15466437350431889</v>
      </c>
      <c r="AP85" s="1">
        <f t="shared" si="24"/>
        <v>-0.18151848245146029</v>
      </c>
      <c r="AQ85" s="1">
        <f t="shared" si="24"/>
        <v>3.4715788795918267E-14</v>
      </c>
      <c r="AR85" s="1">
        <f t="shared" si="36"/>
        <v>0</v>
      </c>
    </row>
    <row r="86" spans="1:44">
      <c r="A86" s="2">
        <f t="shared" si="37"/>
        <v>74</v>
      </c>
      <c r="B86" s="1">
        <f t="shared" si="38"/>
        <v>0.74</v>
      </c>
      <c r="C86" s="3">
        <f t="shared" si="29"/>
        <v>2.3247785636564471</v>
      </c>
      <c r="D86" s="1" t="str">
        <f t="shared" si="30"/>
        <v>1</v>
      </c>
      <c r="E86" s="1" t="str">
        <f t="shared" si="31"/>
        <v>-0.684547105928691+0.728968627421409i</v>
      </c>
      <c r="F86" s="1" t="str">
        <f t="shared" si="32"/>
        <v>-0.0627905195293176-0.998026728428271i</v>
      </c>
      <c r="G86" s="1" t="str">
        <f t="shared" si="33"/>
        <v>1.36909421185738-1.45793725484282i</v>
      </c>
      <c r="H86" s="1" t="str">
        <f t="shared" si="34"/>
        <v>2.30630369232806-2.45596398327109i</v>
      </c>
      <c r="I86" s="1" t="str">
        <f t="shared" si="27"/>
        <v>2.32840327418432-2.34384022650574i</v>
      </c>
      <c r="J86" s="1" t="str">
        <f t="shared" si="27"/>
        <v>2.46119153066932-2.21914375362781i</v>
      </c>
      <c r="K86" s="1" t="str">
        <f t="shared" si="27"/>
        <v>2.58627533318511-2.10168224460016i</v>
      </c>
      <c r="L86" s="1" t="str">
        <f t="shared" si="27"/>
        <v>2.6988477813488-1.99596967934154i</v>
      </c>
      <c r="M86" s="1" t="str">
        <f t="shared" si="27"/>
        <v>2.79458277910884-1.90606853245057i</v>
      </c>
      <c r="N86" s="1" t="str">
        <f t="shared" si="27"/>
        <v>2.8698012841901-1.83543365458512i</v>
      </c>
      <c r="O86" s="1" t="str">
        <f t="shared" si="27"/>
        <v>2.92161269162533-1.78677950448906i</v>
      </c>
      <c r="P86" s="1" t="str">
        <f t="shared" si="27"/>
        <v>2.94802591808298-1.76197583386501i</v>
      </c>
      <c r="Q86" s="1" t="str">
        <f t="shared" si="28"/>
        <v>1.0193625732959-0.028663839862165i</v>
      </c>
      <c r="R86" s="1" t="str">
        <f t="shared" si="28"/>
        <v>1.0131422940028-0.0843719748792411i</v>
      </c>
      <c r="S86" s="1" t="str">
        <f t="shared" si="28"/>
        <v>1.00184621800193-0.135485023802583i</v>
      </c>
      <c r="T86" s="1" t="str">
        <f t="shared" si="28"/>
        <v>0.987461293558606-0.179714167340826i</v>
      </c>
      <c r="U86" s="1" t="str">
        <f t="shared" si="28"/>
        <v>0.972349583628263-0.215631128868548i</v>
      </c>
      <c r="V86" s="1" t="str">
        <f t="shared" si="28"/>
        <v>0.95879350876553-0.242581991066865i</v>
      </c>
      <c r="W86" s="1" t="str">
        <f t="shared" si="28"/>
        <v>0.948670800616546-0.260437819976378i</v>
      </c>
      <c r="X86" s="1" t="str">
        <f t="shared" si="28"/>
        <v>0.943281065696602-0.269307517312301i</v>
      </c>
      <c r="Y86" s="1" t="str">
        <f t="shared" si="35"/>
        <v>0.132691139987928-0.991157435208305i</v>
      </c>
      <c r="Z86" s="1">
        <f t="shared" si="25"/>
        <v>1.0197654983142366</v>
      </c>
      <c r="AA86" s="1">
        <f t="shared" si="25"/>
        <v>1.0166493682889297</v>
      </c>
      <c r="AB86" s="1">
        <f t="shared" si="25"/>
        <v>1.0109658926984417</v>
      </c>
      <c r="AC86" s="1">
        <f t="shared" si="25"/>
        <v>1.003681716591192</v>
      </c>
      <c r="AD86" s="1">
        <f t="shared" si="25"/>
        <v>0.99597213641706894</v>
      </c>
      <c r="AE86" s="1">
        <f t="shared" si="25"/>
        <v>0.98900506310174219</v>
      </c>
      <c r="AF86" s="1">
        <f t="shared" si="23"/>
        <v>0.98377037260556222</v>
      </c>
      <c r="AG86" s="1">
        <f t="shared" si="23"/>
        <v>0.98097181803690603</v>
      </c>
      <c r="AH86" s="1">
        <f t="shared" si="23"/>
        <v>1.0000000000000007</v>
      </c>
      <c r="AI86" s="1">
        <f t="shared" si="26"/>
        <v>0.17000628823970027</v>
      </c>
      <c r="AJ86" s="1">
        <f t="shared" si="26"/>
        <v>0.1434239026294773</v>
      </c>
      <c r="AK86" s="1">
        <f t="shared" si="26"/>
        <v>9.4730077938208257E-2</v>
      </c>
      <c r="AL86" s="1">
        <f t="shared" si="26"/>
        <v>3.1920259306056062E-2</v>
      </c>
      <c r="AM86" s="1">
        <f t="shared" si="26"/>
        <v>-3.5056226899154774E-2</v>
      </c>
      <c r="AN86" s="1">
        <f t="shared" si="26"/>
        <v>-9.6029701493833858E-2</v>
      </c>
      <c r="AO86" s="1">
        <f t="shared" si="24"/>
        <v>-0.14212521731191871</v>
      </c>
      <c r="AP86" s="1">
        <f t="shared" si="24"/>
        <v>-0.16686938240853014</v>
      </c>
      <c r="AQ86" s="1">
        <f t="shared" si="24"/>
        <v>5.7859647993197208E-15</v>
      </c>
      <c r="AR86" s="1">
        <f t="shared" si="36"/>
        <v>0</v>
      </c>
    </row>
    <row r="87" spans="1:44">
      <c r="A87" s="2">
        <f t="shared" si="37"/>
        <v>75</v>
      </c>
      <c r="B87" s="1">
        <f t="shared" si="38"/>
        <v>0.75</v>
      </c>
      <c r="C87" s="3">
        <f t="shared" si="29"/>
        <v>2.3561944901923448</v>
      </c>
      <c r="D87" s="1" t="str">
        <f t="shared" si="30"/>
        <v>1</v>
      </c>
      <c r="E87" s="1" t="str">
        <f t="shared" si="31"/>
        <v>-0.707106781186544+0.707106781186551i</v>
      </c>
      <c r="F87" s="1" t="str">
        <f t="shared" si="32"/>
        <v>-1.83772268236293E-16-i</v>
      </c>
      <c r="G87" s="1" t="str">
        <f t="shared" si="33"/>
        <v>1.41421356237309-1.4142135623731i</v>
      </c>
      <c r="H87" s="1" t="str">
        <f t="shared" si="34"/>
        <v>2.41421356237309-2.4142135623731i</v>
      </c>
      <c r="I87" s="1" t="str">
        <f t="shared" si="27"/>
        <v>2.43417927199043-2.30678847414445i</v>
      </c>
      <c r="J87" s="1" t="str">
        <f t="shared" si="27"/>
        <v>2.55912229137661-2.18184545475827i</v>
      </c>
      <c r="K87" s="1" t="str">
        <f t="shared" si="27"/>
        <v>2.67681604213681-2.06415170399807i</v>
      </c>
      <c r="L87" s="1" t="str">
        <f t="shared" si="27"/>
        <v>2.78273761943273-1.95823012670215i</v>
      </c>
      <c r="M87" s="1" t="str">
        <f t="shared" si="27"/>
        <v>2.8728165164504-1.86815122968448i</v>
      </c>
      <c r="N87" s="1" t="str">
        <f t="shared" si="27"/>
        <v>2.94359105169425-1.79737669444063i</v>
      </c>
      <c r="O87" s="1" t="str">
        <f t="shared" si="27"/>
        <v>2.99234139946568-1.74862634666919i</v>
      </c>
      <c r="P87" s="1" t="str">
        <f t="shared" si="27"/>
        <v>3.01719411123935-1.72377363489553i</v>
      </c>
      <c r="Q87" s="1" t="str">
        <f t="shared" si="28"/>
        <v>1.01771278238618-0.0273461559471552i</v>
      </c>
      <c r="R87" s="1" t="str">
        <f t="shared" si="28"/>
        <v>1.01203868082135-0.0805360366239506i</v>
      </c>
      <c r="S87" s="1" t="str">
        <f t="shared" si="28"/>
        <v>1.00171907376335-0.12944984783508i</v>
      </c>
      <c r="T87" s="1" t="str">
        <f t="shared" si="28"/>
        <v>0.988548808872581-0.171919731052765i</v>
      </c>
      <c r="U87" s="1" t="str">
        <f t="shared" si="28"/>
        <v>0.974678233134497-0.206545464772441i</v>
      </c>
      <c r="V87" s="1" t="str">
        <f t="shared" si="28"/>
        <v>0.962204991877585-0.232630390116099i</v>
      </c>
      <c r="W87" s="1" t="str">
        <f t="shared" si="28"/>
        <v>0.952871970439498-0.249970317555869i</v>
      </c>
      <c r="X87" s="1" t="str">
        <f t="shared" si="28"/>
        <v>0.947896088730138-0.258602942745038i</v>
      </c>
      <c r="Y87" s="1" t="str">
        <f t="shared" si="35"/>
        <v>0.193658830211219-0.98106893615138i</v>
      </c>
      <c r="Z87" s="1">
        <f t="shared" si="25"/>
        <v>1.0180801145672702</v>
      </c>
      <c r="AA87" s="1">
        <f t="shared" si="25"/>
        <v>1.0152380729039434</v>
      </c>
      <c r="AB87" s="1">
        <f t="shared" si="25"/>
        <v>1.0100486947894289</v>
      </c>
      <c r="AC87" s="1">
        <f t="shared" si="25"/>
        <v>1.0033868353973225</v>
      </c>
      <c r="AD87" s="1">
        <f t="shared" si="25"/>
        <v>0.99632258188011003</v>
      </c>
      <c r="AE87" s="1">
        <f t="shared" si="25"/>
        <v>0.98992693912213126</v>
      </c>
      <c r="AF87" s="1">
        <f t="shared" si="23"/>
        <v>0.98511428357740982</v>
      </c>
      <c r="AG87" s="1">
        <f t="shared" si="23"/>
        <v>0.98253879161399371</v>
      </c>
      <c r="AH87" s="1">
        <f t="shared" si="23"/>
        <v>0.99999999999998934</v>
      </c>
      <c r="AI87" s="1">
        <f t="shared" si="26"/>
        <v>0.15563909528935987</v>
      </c>
      <c r="AJ87" s="1">
        <f t="shared" si="26"/>
        <v>0.13135792133202717</v>
      </c>
      <c r="AK87" s="1">
        <f t="shared" si="26"/>
        <v>8.6846235426416812E-2</v>
      </c>
      <c r="AL87" s="1">
        <f t="shared" si="26"/>
        <v>2.9367974261100743E-2</v>
      </c>
      <c r="AM87" s="1">
        <f t="shared" si="26"/>
        <v>-3.200052372474578E-2</v>
      </c>
      <c r="AN87" s="1">
        <f t="shared" si="26"/>
        <v>-8.7937140513156625E-2</v>
      </c>
      <c r="AO87" s="1">
        <f t="shared" si="24"/>
        <v>-0.13026767739859263</v>
      </c>
      <c r="AP87" s="1">
        <f t="shared" si="24"/>
        <v>-0.1530058846725087</v>
      </c>
      <c r="AQ87" s="1">
        <f t="shared" si="24"/>
        <v>-9.2575436789116051E-14</v>
      </c>
      <c r="AR87" s="1">
        <f t="shared" si="36"/>
        <v>0</v>
      </c>
    </row>
    <row r="88" spans="1:44">
      <c r="A88" s="2">
        <f t="shared" si="37"/>
        <v>76</v>
      </c>
      <c r="B88" s="1">
        <f t="shared" si="38"/>
        <v>0.76</v>
      </c>
      <c r="C88" s="3">
        <f t="shared" si="29"/>
        <v>2.3876104167282426</v>
      </c>
      <c r="D88" s="1" t="str">
        <f t="shared" si="30"/>
        <v>1</v>
      </c>
      <c r="E88" s="1" t="str">
        <f t="shared" si="31"/>
        <v>-0.72896862742141+0.684547105928691i</v>
      </c>
      <c r="F88" s="1" t="str">
        <f t="shared" si="32"/>
        <v>0.0627905195293173-0.998026728428271i</v>
      </c>
      <c r="G88" s="1" t="str">
        <f t="shared" si="33"/>
        <v>1.45793725484282-1.36909421185738i</v>
      </c>
      <c r="H88" s="1" t="str">
        <f t="shared" si="34"/>
        <v>2.52072777437214-2.36712094028565i</v>
      </c>
      <c r="I88" s="1" t="str">
        <f t="shared" si="27"/>
        <v>2.53870695529087-2.26437659312839i</v>
      </c>
      <c r="J88" s="1" t="str">
        <f t="shared" si="27"/>
        <v>2.65580473757823-2.13968012025046i</v>
      </c>
      <c r="K88" s="1" t="str">
        <f t="shared" si="27"/>
        <v>2.76610843658284-2.0222186112228i</v>
      </c>
      <c r="L88" s="1" t="str">
        <f t="shared" si="27"/>
        <v>2.86537914301099-1.91650604596419i</v>
      </c>
      <c r="M88" s="1" t="str">
        <f t="shared" si="27"/>
        <v>2.94980193928629-1.82660489907322i</v>
      </c>
      <c r="N88" s="1" t="str">
        <f t="shared" si="27"/>
        <v>3.01613250469273-1.75597002120777i</v>
      </c>
      <c r="O88" s="1" t="str">
        <f t="shared" si="27"/>
        <v>3.06182179280036-1.70731587111171i</v>
      </c>
      <c r="P88" s="1" t="str">
        <f t="shared" si="27"/>
        <v>3.08511398989005-1.68251220048766i</v>
      </c>
      <c r="Q88" s="1" t="str">
        <f t="shared" si="28"/>
        <v>1.01615978257531-0.0260575619434171i</v>
      </c>
      <c r="R88" s="1" t="str">
        <f t="shared" si="28"/>
        <v>1.01099705406849-0.0767792297296139i</v>
      </c>
      <c r="S88" s="1" t="str">
        <f t="shared" si="28"/>
        <v>1.00159431300646-0.123523096603969i</v>
      </c>
      <c r="T88" s="1" t="str">
        <f t="shared" si="28"/>
        <v>0.989569420674681-0.164238357010871i</v>
      </c>
      <c r="U88" s="1" t="str">
        <f t="shared" si="28"/>
        <v>0.976874996830313-0.197557767364633i</v>
      </c>
      <c r="V88" s="1" t="str">
        <f t="shared" si="28"/>
        <v>0.965432937756251-0.22275203196604i</v>
      </c>
      <c r="W88" s="1" t="str">
        <f t="shared" si="28"/>
        <v>0.956855037429537-0.239552527274351i</v>
      </c>
      <c r="X88" s="1" t="str">
        <f t="shared" si="28"/>
        <v>0.952275977042199-0.247934109788956i</v>
      </c>
      <c r="Y88" s="1" t="str">
        <f t="shared" si="35"/>
        <v>0.253081317004129-0.967445009798216i</v>
      </c>
      <c r="Z88" s="1">
        <f t="shared" si="25"/>
        <v>1.0164938269649926</v>
      </c>
      <c r="AA88" s="1">
        <f t="shared" si="25"/>
        <v>1.0139083259610004</v>
      </c>
      <c r="AB88" s="1">
        <f t="shared" si="25"/>
        <v>1.0091824033550705</v>
      </c>
      <c r="AC88" s="1">
        <f t="shared" si="25"/>
        <v>1.0031061141514661</v>
      </c>
      <c r="AD88" s="1">
        <f t="shared" si="25"/>
        <v>0.99665130857202144</v>
      </c>
      <c r="AE88" s="1">
        <f t="shared" si="25"/>
        <v>0.99079726738100415</v>
      </c>
      <c r="AF88" s="1">
        <f t="shared" si="23"/>
        <v>0.98638581497191513</v>
      </c>
      <c r="AG88" s="1">
        <f t="shared" si="23"/>
        <v>0.98402279406958704</v>
      </c>
      <c r="AH88" s="1">
        <f t="shared" si="23"/>
        <v>1.0000000000000073</v>
      </c>
      <c r="AI88" s="1">
        <f t="shared" si="26"/>
        <v>0.14209491136150765</v>
      </c>
      <c r="AJ88" s="1">
        <f t="shared" si="26"/>
        <v>0.11997378773496338</v>
      </c>
      <c r="AK88" s="1">
        <f t="shared" si="26"/>
        <v>7.9393386407002164E-2</v>
      </c>
      <c r="AL88" s="1">
        <f t="shared" si="26"/>
        <v>2.6937550793102592E-2</v>
      </c>
      <c r="AM88" s="1">
        <f t="shared" si="26"/>
        <v>-2.9135173800593214E-2</v>
      </c>
      <c r="AN88" s="1">
        <f t="shared" si="26"/>
        <v>-8.030399737576023E-2</v>
      </c>
      <c r="AO88" s="1">
        <f t="shared" si="24"/>
        <v>-0.11906363748654072</v>
      </c>
      <c r="AP88" s="1">
        <f t="shared" si="24"/>
        <v>-0.13989682763361863</v>
      </c>
      <c r="AQ88" s="1">
        <f t="shared" si="24"/>
        <v>6.364561279251672E-14</v>
      </c>
      <c r="AR88" s="1">
        <f t="shared" si="36"/>
        <v>0</v>
      </c>
    </row>
    <row r="89" spans="1:44">
      <c r="A89" s="2">
        <f t="shared" si="37"/>
        <v>77</v>
      </c>
      <c r="B89" s="1">
        <f t="shared" si="38"/>
        <v>0.77</v>
      </c>
      <c r="C89" s="3">
        <f t="shared" si="29"/>
        <v>2.4190263432641408</v>
      </c>
      <c r="D89" s="1" t="str">
        <f t="shared" si="30"/>
        <v>1</v>
      </c>
      <c r="E89" s="1" t="str">
        <f t="shared" si="31"/>
        <v>-0.750111069630459+0.661311865323652i</v>
      </c>
      <c r="F89" s="1" t="str">
        <f t="shared" si="32"/>
        <v>0.125333233564302-0.992114701314478i</v>
      </c>
      <c r="G89" s="1" t="str">
        <f t="shared" si="33"/>
        <v>1.50022213926092-1.3226237306473i</v>
      </c>
      <c r="H89" s="1" t="str">
        <f t="shared" si="34"/>
        <v>2.62555537282522-2.31473843196178i</v>
      </c>
      <c r="I89" s="1" t="str">
        <f t="shared" si="27"/>
        <v>2.64168954660067-2.21665252365763i</v>
      </c>
      <c r="J89" s="1" t="str">
        <f t="shared" si="27"/>
        <v>2.7509730533559-2.09269471729799i</v>
      </c>
      <c r="K89" s="1" t="str">
        <f t="shared" si="27"/>
        <v>2.85391586576301-1.97592901691595i</v>
      </c>
      <c r="L89" s="1" t="str">
        <f t="shared" si="27"/>
        <v>2.9465619492722-1.87084266289425i</v>
      </c>
      <c r="M89" s="1" t="str">
        <f t="shared" si="27"/>
        <v>3.02535096685074-1.78147406488483i</v>
      </c>
      <c r="N89" s="1" t="str">
        <f t="shared" si="27"/>
        <v>3.08725510073847-1.7112576079907i</v>
      </c>
      <c r="O89" s="1" t="str">
        <f t="shared" si="27"/>
        <v>3.12989540978632-1.66289167127247i</v>
      </c>
      <c r="P89" s="1" t="str">
        <f t="shared" ref="P89:P111" si="39">IMSUM(IMPRODUCT($D89,K$3),IMPRODUCT($E89,K$4),IMPRODUCT($F89,K$5))</f>
        <v>3.15163325083055-1.63823493055428i</v>
      </c>
      <c r="Q89" s="1" t="str">
        <f t="shared" si="28"/>
        <v>1.01469894371011-0.0247960468020623i</v>
      </c>
      <c r="R89" s="1" t="str">
        <f t="shared" si="28"/>
        <v>1.0100147992481-0.0730962438680356i</v>
      </c>
      <c r="S89" s="1" t="str">
        <f t="shared" si="28"/>
        <v>1.00147244810588-0.117697920298609i</v>
      </c>
      <c r="T89" s="1" t="str">
        <f t="shared" si="28"/>
        <v>0.990526680977851-0.156663551081081i</v>
      </c>
      <c r="U89" s="1" t="str">
        <f t="shared" si="28"/>
        <v>0.978945565396346-0.188663167522783i</v>
      </c>
      <c r="V89" s="1" t="str">
        <f t="shared" si="28"/>
        <v>0.968484111060137-0.212944057824946i</v>
      </c>
      <c r="W89" s="1" t="str">
        <f t="shared" si="28"/>
        <v>0.960627088401721-0.229183264468511i</v>
      </c>
      <c r="X89" s="1" t="str">
        <f t="shared" ref="X89:X111" si="40">IMDIV($H89,P89)</f>
        <v>0.956427832225984-0.237300754603275i</v>
      </c>
      <c r="Y89" s="1" t="str">
        <f t="shared" si="35"/>
        <v>0.310817028866109-0.950469765203927i</v>
      </c>
      <c r="Z89" s="1">
        <f t="shared" si="25"/>
        <v>1.015001867142826</v>
      </c>
      <c r="AA89" s="1">
        <f t="shared" si="25"/>
        <v>1.0126563857339741</v>
      </c>
      <c r="AB89" s="1">
        <f t="shared" si="25"/>
        <v>1.0083649462163005</v>
      </c>
      <c r="AC89" s="1">
        <f t="shared" si="25"/>
        <v>1.0028392562950117</v>
      </c>
      <c r="AD89" s="1">
        <f t="shared" si="25"/>
        <v>0.99695948302270598</v>
      </c>
      <c r="AE89" s="1">
        <f t="shared" si="25"/>
        <v>0.99161819524396466</v>
      </c>
      <c r="AF89" s="1">
        <f t="shared" si="23"/>
        <v>0.9875876526585432</v>
      </c>
      <c r="AG89" s="1">
        <f t="shared" si="23"/>
        <v>0.98542673314243856</v>
      </c>
      <c r="AH89" s="1">
        <f t="shared" si="23"/>
        <v>0.9999999999999819</v>
      </c>
      <c r="AI89" s="1">
        <f t="shared" si="26"/>
        <v>0.12933682309459377</v>
      </c>
      <c r="AJ89" s="1">
        <f t="shared" si="26"/>
        <v>0.10924211362066277</v>
      </c>
      <c r="AK89" s="1">
        <f t="shared" si="26"/>
        <v>7.235479781451376E-2</v>
      </c>
      <c r="AL89" s="1">
        <f t="shared" si="26"/>
        <v>2.4626522847838332E-2</v>
      </c>
      <c r="AM89" s="1">
        <f t="shared" si="26"/>
        <v>-2.6449825887626951E-2</v>
      </c>
      <c r="AN89" s="1">
        <f t="shared" si="26"/>
        <v>-7.3110258867857977E-2</v>
      </c>
      <c r="AO89" s="1">
        <f t="shared" si="24"/>
        <v>-0.10848696969441908</v>
      </c>
      <c r="AP89" s="1">
        <f t="shared" si="24"/>
        <v>-0.12751320292785837</v>
      </c>
      <c r="AQ89" s="1">
        <f t="shared" si="24"/>
        <v>-1.5718537704818721E-13</v>
      </c>
      <c r="AR89" s="1">
        <f t="shared" si="36"/>
        <v>0</v>
      </c>
    </row>
    <row r="90" spans="1:44">
      <c r="A90" s="2">
        <f t="shared" si="37"/>
        <v>78</v>
      </c>
      <c r="B90" s="1">
        <f t="shared" si="38"/>
        <v>0.78</v>
      </c>
      <c r="C90" s="3">
        <f t="shared" si="29"/>
        <v>2.4504422698000385</v>
      </c>
      <c r="D90" s="1" t="str">
        <f t="shared" si="30"/>
        <v>1</v>
      </c>
      <c r="E90" s="1" t="str">
        <f t="shared" si="31"/>
        <v>-0.77051324277579+0.637423989748689i</v>
      </c>
      <c r="F90" s="1" t="str">
        <f t="shared" si="32"/>
        <v>0.187381314585727-0.982287250728688i</v>
      </c>
      <c r="G90" s="1" t="str">
        <f t="shared" si="33"/>
        <v>1.54102648555158-1.27484797949738i</v>
      </c>
      <c r="H90" s="1" t="str">
        <f t="shared" si="34"/>
        <v>2.72840780013731-2.25713523022607i</v>
      </c>
      <c r="I90" s="1" t="str">
        <f t="shared" ref="I90:O111" si="41">IMSUM(IMPRODUCT($D90,D$3),IMPRODUCT($E90,D$4),IMPRODUCT($F90,D$5))</f>
        <v>2.74283255738887-2.16368159399471i</v>
      </c>
      <c r="J90" s="1" t="str">
        <f t="shared" si="41"/>
        <v>2.84436358955416-2.04095165898412i</v>
      </c>
      <c r="K90" s="1" t="str">
        <f t="shared" si="41"/>
        <v>2.94000373057838-1.92534258812194i</v>
      </c>
      <c r="L90" s="1" t="str">
        <f t="shared" si="41"/>
        <v>3.0260775834776-1.82129717316708i</v>
      </c>
      <c r="M90" s="1" t="str">
        <f t="shared" si="41"/>
        <v>3.09927737835567-1.73281382106692i</v>
      </c>
      <c r="N90" s="1" t="str">
        <f t="shared" si="41"/>
        <v>3.15679008814633-1.66329289742063i</v>
      </c>
      <c r="O90" s="1" t="str">
        <f t="shared" si="41"/>
        <v>3.19640553166584-1.61540605233617i</v>
      </c>
      <c r="P90" s="1" t="str">
        <f t="shared" si="39"/>
        <v>3.21660130963634-1.59099355041486i</v>
      </c>
      <c r="Q90" s="1" t="str">
        <f t="shared" ref="Q90:W111" si="42">IMDIV($H90,I90)</f>
        <v>1.01332600599485-0.0235597328625731i</v>
      </c>
      <c r="R90" s="1" t="str">
        <f t="shared" si="42"/>
        <v>1.00908949182872-0.0694821008610186i</v>
      </c>
      <c r="S90" s="1" t="str">
        <f t="shared" si="42"/>
        <v>1.00135392008536-0.111967845033348i</v>
      </c>
      <c r="T90" s="1" t="str">
        <f t="shared" si="42"/>
        <v>0.991423847126535-0.149189096310366i</v>
      </c>
      <c r="U90" s="1" t="str">
        <f t="shared" si="42"/>
        <v>0.980895211269726-0.179856909553309i</v>
      </c>
      <c r="V90" s="1" t="str">
        <f t="shared" si="42"/>
        <v>0.971364825867275-0.203203569653083i</v>
      </c>
      <c r="W90" s="1" t="str">
        <f t="shared" si="42"/>
        <v>0.964194774304102-0.218861201826205i</v>
      </c>
      <c r="X90" s="1" t="str">
        <f t="shared" si="40"/>
        <v>0.960358339025602-0.226702421765678i</v>
      </c>
      <c r="Y90" s="1" t="str">
        <f t="shared" si="35"/>
        <v>0.366739215493853-0.93032378654906i</v>
      </c>
      <c r="Z90" s="1">
        <f t="shared" si="25"/>
        <v>1.0135998497622374</v>
      </c>
      <c r="AA90" s="1">
        <f t="shared" si="25"/>
        <v>1.0114788009934785</v>
      </c>
      <c r="AB90" s="1">
        <f t="shared" si="25"/>
        <v>1.0075943983526949</v>
      </c>
      <c r="AC90" s="1">
        <f t="shared" si="25"/>
        <v>1.0025859719291321</v>
      </c>
      <c r="AD90" s="1">
        <f t="shared" si="25"/>
        <v>0.9972481754337521</v>
      </c>
      <c r="AE90" s="1">
        <f t="shared" si="25"/>
        <v>0.992391714824301</v>
      </c>
      <c r="AF90" s="1">
        <f t="shared" si="23"/>
        <v>0.98872230098251002</v>
      </c>
      <c r="AG90" s="1">
        <f t="shared" si="23"/>
        <v>0.98675332650588843</v>
      </c>
      <c r="AH90" s="1">
        <f t="shared" si="23"/>
        <v>1.0000000000000138</v>
      </c>
      <c r="AI90" s="1">
        <f t="shared" si="26"/>
        <v>0.11733075006815405</v>
      </c>
      <c r="AJ90" s="1">
        <f t="shared" si="26"/>
        <v>9.9135701443805749E-2</v>
      </c>
      <c r="AK90" s="1">
        <f t="shared" si="26"/>
        <v>6.571488808807191E-2</v>
      </c>
      <c r="AL90" s="1">
        <f t="shared" si="26"/>
        <v>2.2432474393862104E-2</v>
      </c>
      <c r="AM90" s="1">
        <f t="shared" si="26"/>
        <v>-2.3934992060189605E-2</v>
      </c>
      <c r="AN90" s="1">
        <f t="shared" si="26"/>
        <v>-6.6337403536831957E-2</v>
      </c>
      <c r="AO90" s="1">
        <f t="shared" si="24"/>
        <v>-9.8513401343280196E-2</v>
      </c>
      <c r="AP90" s="1">
        <f t="shared" si="24"/>
        <v>-0.1158280170534767</v>
      </c>
      <c r="AQ90" s="1">
        <f t="shared" si="24"/>
        <v>1.1957660585260678E-13</v>
      </c>
      <c r="AR90" s="1">
        <f t="shared" si="36"/>
        <v>0</v>
      </c>
    </row>
    <row r="91" spans="1:44">
      <c r="A91" s="2">
        <f t="shared" si="37"/>
        <v>79</v>
      </c>
      <c r="B91" s="1">
        <f t="shared" si="38"/>
        <v>0.79</v>
      </c>
      <c r="C91" s="3">
        <f t="shared" si="29"/>
        <v>2.4818581963359367</v>
      </c>
      <c r="D91" s="1" t="str">
        <f t="shared" si="30"/>
        <v>1</v>
      </c>
      <c r="E91" s="1" t="str">
        <f t="shared" si="31"/>
        <v>-0.790155012375692+0.612907053652974i</v>
      </c>
      <c r="F91" s="1" t="str">
        <f t="shared" si="32"/>
        <v>0.248689887164851-0.968583161128632i</v>
      </c>
      <c r="G91" s="1" t="str">
        <f t="shared" si="33"/>
        <v>1.58031002475138-1.22581410730595i</v>
      </c>
      <c r="H91" s="1" t="str">
        <f t="shared" si="34"/>
        <v>2.82899991191623-2.19439726843458i</v>
      </c>
      <c r="I91" s="1" t="str">
        <f t="shared" si="41"/>
        <v>2.84184483982215-2.10554638404671i</v>
      </c>
      <c r="J91" s="1" t="str">
        <f t="shared" si="41"/>
        <v>2.93571579381514-1.98452867936869i</v>
      </c>
      <c r="K91" s="1" t="str">
        <f t="shared" si="41"/>
        <v>3.02414029897878-1.87053249421229i</v>
      </c>
      <c r="L91" s="1" t="str">
        <f t="shared" si="41"/>
        <v>3.10372025116866-1.76793863804327i</v>
      </c>
      <c r="M91" s="1" t="str">
        <f t="shared" si="41"/>
        <v>3.17139743745107-1.68068973521892i</v>
      </c>
      <c r="N91" s="1" t="str">
        <f t="shared" si="41"/>
        <v>3.22457106151098-1.61213871214502i</v>
      </c>
      <c r="O91" s="1" t="str">
        <f t="shared" si="41"/>
        <v>3.26119769079588-1.56491994619444i</v>
      </c>
      <c r="P91" s="1" t="str">
        <f t="shared" si="39"/>
        <v>3.27986978448282-1.54084802806209i</v>
      </c>
      <c r="Q91" s="1" t="str">
        <f t="shared" si="42"/>
        <v>1.01203705005378-0.0223468629541746i</v>
      </c>
      <c r="R91" s="1" t="str">
        <f t="shared" si="42"/>
        <v>1.00821888440055-0.0659321238344514i</v>
      </c>
      <c r="S91" s="1" t="str">
        <f t="shared" si="42"/>
        <v>1.00123910814895-0.106326740949955i</v>
      </c>
      <c r="T91" s="1" t="str">
        <f t="shared" si="42"/>
        <v>0.992263906576356-0.1418090334323i</v>
      </c>
      <c r="U91" s="1" t="str">
        <f t="shared" si="42"/>
        <v>0.982728817556541-0.171134347860129i</v>
      </c>
      <c r="V91" s="1" t="str">
        <f t="shared" si="42"/>
        <v>0.974080971238877-0.193527639500725i</v>
      </c>
      <c r="W91" s="1" t="str">
        <f t="shared" si="42"/>
        <v>0.967564330524335-0.208584885942553i</v>
      </c>
      <c r="X91" s="1" t="str">
        <f t="shared" si="40"/>
        <v>0.964073782248074-0.21613848376089i</v>
      </c>
      <c r="Y91" s="1" t="str">
        <f t="shared" si="35"/>
        <v>0.420734564015434-0.907183788789619i</v>
      </c>
      <c r="Z91" s="1">
        <f t="shared" si="25"/>
        <v>1.0122837413321673</v>
      </c>
      <c r="AA91" s="1">
        <f t="shared" si="25"/>
        <v>1.0103723886840985</v>
      </c>
      <c r="AB91" s="1">
        <f t="shared" si="25"/>
        <v>1.0068689723732396</v>
      </c>
      <c r="AC91" s="1">
        <f t="shared" si="25"/>
        <v>1.0023459793191045</v>
      </c>
      <c r="AD91" s="1">
        <f t="shared" si="25"/>
        <v>0.99751836768732682</v>
      </c>
      <c r="AE91" s="1">
        <f t="shared" si="25"/>
        <v>0.99311967344343577</v>
      </c>
      <c r="AF91" s="1">
        <f t="shared" si="23"/>
        <v>0.98979209349573638</v>
      </c>
      <c r="AG91" s="1">
        <f t="shared" si="23"/>
        <v>0.98800511222390119</v>
      </c>
      <c r="AH91" s="1">
        <f t="shared" si="23"/>
        <v>0.9999999999999728</v>
      </c>
      <c r="AI91" s="1">
        <f t="shared" si="26"/>
        <v>0.10604523076806678</v>
      </c>
      <c r="AJ91" s="1">
        <f t="shared" si="26"/>
        <v>8.9629387406633829E-2</v>
      </c>
      <c r="AK91" s="1">
        <f t="shared" si="26"/>
        <v>5.9459157294386382E-2</v>
      </c>
      <c r="AL91" s="1">
        <f t="shared" si="26"/>
        <v>2.035305286206476E-2</v>
      </c>
      <c r="AM91" s="1">
        <f t="shared" si="26"/>
        <v>-2.1581974742894298E-2</v>
      </c>
      <c r="AN91" s="1">
        <f t="shared" si="26"/>
        <v>-5.9968295258169727E-2</v>
      </c>
      <c r="AO91" s="1">
        <f t="shared" si="24"/>
        <v>-8.9120393501641734E-2</v>
      </c>
      <c r="AP91" s="1">
        <f t="shared" si="24"/>
        <v>-0.10481616482868197</v>
      </c>
      <c r="AQ91" s="1">
        <f t="shared" si="24"/>
        <v>-2.3626022930555857E-13</v>
      </c>
      <c r="AR91" s="1">
        <f t="shared" si="36"/>
        <v>0</v>
      </c>
    </row>
    <row r="92" spans="1:44">
      <c r="A92" s="2">
        <f t="shared" si="37"/>
        <v>80</v>
      </c>
      <c r="B92" s="1">
        <f t="shared" si="38"/>
        <v>0.8</v>
      </c>
      <c r="C92" s="3">
        <f t="shared" si="29"/>
        <v>2.5132741228718345</v>
      </c>
      <c r="D92" s="1" t="str">
        <f t="shared" si="30"/>
        <v>1</v>
      </c>
      <c r="E92" s="1" t="str">
        <f t="shared" si="31"/>
        <v>-0.809016994374945+0.587785252292477i</v>
      </c>
      <c r="F92" s="1" t="str">
        <f t="shared" si="32"/>
        <v>0.309016994374948-0.951056516295153i</v>
      </c>
      <c r="G92" s="1" t="str">
        <f t="shared" si="33"/>
        <v>1.61803398874989-1.17557050458495i</v>
      </c>
      <c r="H92" s="1" t="str">
        <f t="shared" si="34"/>
        <v>2.92705098312484-2.1266270208801i</v>
      </c>
      <c r="I92" s="1" t="str">
        <f t="shared" si="41"/>
        <v>2.93843962919221-2.0423465242728i</v>
      </c>
      <c r="J92" s="1" t="str">
        <f t="shared" si="41"/>
        <v>3.02477313225954-1.92351865151999i</v>
      </c>
      <c r="K92" s="1" t="str">
        <f t="shared" si="41"/>
        <v>3.10609751390311-1.81158524293228i</v>
      </c>
      <c r="L92" s="1" t="str">
        <f t="shared" si="41"/>
        <v>3.17928752374359-1.71084783662873i</v>
      </c>
      <c r="M92" s="1" t="str">
        <f t="shared" si="41"/>
        <v>3.24153051074825-1.6251777146394i</v>
      </c>
      <c r="N92" s="1" t="str">
        <f t="shared" si="41"/>
        <v>3.29043451183276-1.55786713170797i</v>
      </c>
      <c r="O92" s="1" t="str">
        <f t="shared" si="41"/>
        <v>3.32412017366113-1.5115027957883i</v>
      </c>
      <c r="P92" s="1" t="str">
        <f t="shared" si="39"/>
        <v>3.34129297514043-1.48786646230835i</v>
      </c>
      <c r="Q92" s="1" t="str">
        <f t="shared" si="42"/>
        <v>1.01082847012009-0.0211557888332153i</v>
      </c>
      <c r="R92" s="1" t="str">
        <f t="shared" si="42"/>
        <v>1.0074008949587-0.0624419093963684i</v>
      </c>
      <c r="S92" s="1" t="str">
        <f t="shared" si="42"/>
        <v>1.00112833793945-0.100768793055167i</v>
      </c>
      <c r="T92" s="1" t="str">
        <f t="shared" si="42"/>
        <v>0.993049599086699-0.134517642529548i</v>
      </c>
      <c r="U92" s="1" t="str">
        <f t="shared" si="42"/>
        <v>0.984450904348821-0.162490943160738i</v>
      </c>
      <c r="V92" s="1" t="str">
        <f t="shared" si="42"/>
        <v>0.976638034842977-0.183913317419374i</v>
      </c>
      <c r="W92" s="1" t="str">
        <f t="shared" si="42"/>
        <v>0.970741595925523-0.19835275206807i</v>
      </c>
      <c r="X92" s="1" t="str">
        <f t="shared" si="40"/>
        <v>0.967580062777461-0.205608158574132i</v>
      </c>
      <c r="Y92" s="1" t="str">
        <f t="shared" si="35"/>
        <v>0.472701927945924-0.8812223824417i</v>
      </c>
      <c r="Z92" s="1">
        <f t="shared" si="25"/>
        <v>1.0110498323062407</v>
      </c>
      <c r="AA92" s="1">
        <f t="shared" si="25"/>
        <v>1.0093342138323926</v>
      </c>
      <c r="AB92" s="1">
        <f t="shared" si="25"/>
        <v>1.0061870097945018</v>
      </c>
      <c r="AC92" s="1">
        <f t="shared" si="25"/>
        <v>1.0021190061055427</v>
      </c>
      <c r="AD92" s="1">
        <f t="shared" si="25"/>
        <v>0.9977709605327657</v>
      </c>
      <c r="AE92" s="1">
        <f t="shared" si="25"/>
        <v>0.99380378316152107</v>
      </c>
      <c r="AF92" s="1">
        <f t="shared" si="23"/>
        <v>0.99079920282215028</v>
      </c>
      <c r="AG92" s="1">
        <f t="shared" si="23"/>
        <v>0.98918445840838032</v>
      </c>
      <c r="AH92" s="1">
        <f t="shared" si="23"/>
        <v>1.0000000000000098</v>
      </c>
      <c r="AI92" s="1">
        <f t="shared" si="26"/>
        <v>9.5451229768045098E-2</v>
      </c>
      <c r="AJ92" s="1">
        <f t="shared" si="26"/>
        <v>8.0699899361297983E-2</v>
      </c>
      <c r="AK92" s="1">
        <f t="shared" si="26"/>
        <v>5.3574122824128455E-2</v>
      </c>
      <c r="AL92" s="1">
        <f t="shared" si="26"/>
        <v>1.838598004557147E-2</v>
      </c>
      <c r="AM92" s="1">
        <f t="shared" si="26"/>
        <v>-1.9382801360330715E-2</v>
      </c>
      <c r="AN92" s="1">
        <f t="shared" si="26"/>
        <v>-5.3987086745411673E-2</v>
      </c>
      <c r="AO92" s="1">
        <f t="shared" si="24"/>
        <v>-8.0287030219783687E-2</v>
      </c>
      <c r="AP92" s="1">
        <f t="shared" si="24"/>
        <v>-9.4454313673431586E-2</v>
      </c>
      <c r="AQ92" s="1">
        <f t="shared" si="24"/>
        <v>8.4860817056688847E-14</v>
      </c>
      <c r="AR92" s="1">
        <f t="shared" si="36"/>
        <v>0</v>
      </c>
    </row>
    <row r="93" spans="1:44">
      <c r="A93" s="2">
        <f t="shared" si="37"/>
        <v>81</v>
      </c>
      <c r="B93" s="1">
        <f t="shared" si="38"/>
        <v>0.81</v>
      </c>
      <c r="C93" s="3">
        <f t="shared" si="29"/>
        <v>2.5446900494077327</v>
      </c>
      <c r="D93" s="1" t="str">
        <f t="shared" si="30"/>
        <v>1</v>
      </c>
      <c r="E93" s="1" t="str">
        <f t="shared" si="31"/>
        <v>-0.82708057427456+0.562083377852133i</v>
      </c>
      <c r="F93" s="1" t="str">
        <f t="shared" si="32"/>
        <v>0.368124552684682-0.92977648588825i</v>
      </c>
      <c r="G93" s="1" t="str">
        <f t="shared" si="33"/>
        <v>1.65416114854912-1.12416675570427i</v>
      </c>
      <c r="H93" s="1" t="str">
        <f t="shared" si="34"/>
        <v>3.0222857012338-2.05394324159252i</v>
      </c>
      <c r="I93" s="1" t="str">
        <f t="shared" si="41"/>
        <v>3.03233557301796-1.97419843058788i</v>
      </c>
      <c r="J93" s="1" t="str">
        <f t="shared" si="41"/>
        <v>3.11128399928153-1.85802934908674i</v>
      </c>
      <c r="K93" s="1" t="str">
        <f t="shared" si="41"/>
        <v>3.18565179068935-1.74860046709391i</v>
      </c>
      <c r="L93" s="1" t="str">
        <f t="shared" si="41"/>
        <v>3.25258103472355-1.65011707517597i</v>
      </c>
      <c r="M93" s="1" t="str">
        <f t="shared" si="41"/>
        <v>3.30949967807027-1.56636383485419i</v>
      </c>
      <c r="N93" s="1" t="str">
        <f t="shared" si="41"/>
        <v>3.35422036918601-1.50055933618479i</v>
      </c>
      <c r="O93" s="1" t="str">
        <f t="shared" si="41"/>
        <v>3.38502451699086-1.45523240914804i</v>
      </c>
      <c r="P93" s="1" t="str">
        <f t="shared" si="39"/>
        <v>3.40072833535984-1.43212494213032i</v>
      </c>
      <c r="Q93" s="1" t="str">
        <f t="shared" si="42"/>
        <v>1.00969695000251-0.0199849607897752i</v>
      </c>
      <c r="R93" s="1" t="str">
        <f t="shared" si="42"/>
        <v>1.00663359621738-0.0590073024790716i</v>
      </c>
      <c r="S93" s="1" t="str">
        <f t="shared" si="42"/>
        <v>1.00102188870154-0.0952884745046461i</v>
      </c>
      <c r="T93" s="1" t="str">
        <f t="shared" si="42"/>
        <v>0.993783436608747-0.127309425775018i</v>
      </c>
      <c r="U93" s="1" t="str">
        <f t="shared" si="42"/>
        <v>0.98606565267626-0.153922258347389i</v>
      </c>
      <c r="V93" s="1" t="str">
        <f t="shared" si="42"/>
        <v>0.979041124764464-0.174357638123899i</v>
      </c>
      <c r="W93" s="1" t="str">
        <f t="shared" si="42"/>
        <v>0.973732030657181-0.188163137240987i</v>
      </c>
      <c r="X93" s="1" t="str">
        <f t="shared" si="40"/>
        <v>0.970882712698196-0.195110525576304i</v>
      </c>
      <c r="Y93" s="1" t="str">
        <f t="shared" si="35"/>
        <v>0.52255116237071-0.852607930238189i</v>
      </c>
      <c r="Z93" s="1">
        <f t="shared" si="25"/>
        <v>1.0098947120874235</v>
      </c>
      <c r="AA93" s="1">
        <f t="shared" si="25"/>
        <v>1.0083615714511298</v>
      </c>
      <c r="AB93" s="1">
        <f t="shared" si="25"/>
        <v>1.0055469730614384</v>
      </c>
      <c r="AC93" s="1">
        <f t="shared" si="25"/>
        <v>1.0019047902715388</v>
      </c>
      <c r="AD93" s="1">
        <f t="shared" si="25"/>
        <v>0.99800678003840193</v>
      </c>
      <c r="AE93" s="1">
        <f t="shared" si="25"/>
        <v>0.99444562946005821</v>
      </c>
      <c r="AF93" s="1">
        <f t="shared" si="23"/>
        <v>0.99174564972281443</v>
      </c>
      <c r="AG93" s="1">
        <f t="shared" si="23"/>
        <v>0.99029357213246083</v>
      </c>
      <c r="AH93" s="1">
        <f t="shared" si="23"/>
        <v>1.0000000000000144</v>
      </c>
      <c r="AI93" s="1">
        <f t="shared" si="26"/>
        <v>8.5521963910861198E-2</v>
      </c>
      <c r="AJ93" s="1">
        <f t="shared" si="26"/>
        <v>7.2325728094281602E-2</v>
      </c>
      <c r="AK93" s="1">
        <f t="shared" si="26"/>
        <v>4.8047260264123294E-2</v>
      </c>
      <c r="AL93" s="1">
        <f t="shared" si="26"/>
        <v>1.6529060877910215E-2</v>
      </c>
      <c r="AM93" s="1">
        <f t="shared" si="26"/>
        <v>-1.7330165770352009E-2</v>
      </c>
      <c r="AN93" s="1">
        <f t="shared" si="26"/>
        <v>-4.8379132057266856E-2</v>
      </c>
      <c r="AO93" s="1">
        <f t="shared" si="24"/>
        <v>-7.1993917515262032E-2</v>
      </c>
      <c r="AP93" s="1">
        <f t="shared" si="24"/>
        <v>-8.4720797804167261E-2</v>
      </c>
      <c r="AQ93" s="1">
        <f t="shared" si="24"/>
        <v>1.2536257065192643E-13</v>
      </c>
      <c r="AR93" s="1">
        <f t="shared" si="36"/>
        <v>0</v>
      </c>
    </row>
    <row r="94" spans="1:44">
      <c r="A94" s="2">
        <f t="shared" si="37"/>
        <v>82</v>
      </c>
      <c r="B94" s="1">
        <f t="shared" si="38"/>
        <v>0.82</v>
      </c>
      <c r="C94" s="3">
        <f t="shared" si="29"/>
        <v>2.57610597594363</v>
      </c>
      <c r="D94" s="1" t="str">
        <f t="shared" si="30"/>
        <v>1</v>
      </c>
      <c r="E94" s="1" t="str">
        <f t="shared" si="31"/>
        <v>-0.844327925502015+0.535826794978997i</v>
      </c>
      <c r="F94" s="1" t="str">
        <f t="shared" si="32"/>
        <v>0.425779291565072-0.90482705246602i</v>
      </c>
      <c r="G94" s="1" t="str">
        <f t="shared" si="33"/>
        <v>1.68865585100403-1.07165358995799i</v>
      </c>
      <c r="H94" s="1" t="str">
        <f t="shared" si="34"/>
        <v>3.1144351425691-1.97648064242401i</v>
      </c>
      <c r="I94" s="1" t="str">
        <f t="shared" si="41"/>
        <v>3.12325774286246-1.90123497618209i</v>
      </c>
      <c r="J94" s="1" t="str">
        <f t="shared" si="41"/>
        <v>3.1950026119684-1.78818315222469i</v>
      </c>
      <c r="K94" s="1" t="str">
        <f t="shared" si="41"/>
        <v>3.26258480090828-1.68169066263067i</v>
      </c>
      <c r="L94" s="1" t="str">
        <f t="shared" si="41"/>
        <v>3.32340716406169-1.58584995405344i</v>
      </c>
      <c r="M94" s="1" t="str">
        <f t="shared" si="41"/>
        <v>3.37513233212221-1.50434413117556i</v>
      </c>
      <c r="N94" s="1" t="str">
        <f t="shared" si="41"/>
        <v>3.41577253588909-1.44030541706121i</v>
      </c>
      <c r="O94" s="1" t="str">
        <f t="shared" si="41"/>
        <v>3.44376599512285-1.39619478358049i</v>
      </c>
      <c r="P94" s="1" t="str">
        <f t="shared" si="39"/>
        <v>3.45803693688406-1.37370737764054i</v>
      </c>
      <c r="Q94" s="1" t="str">
        <f t="shared" si="42"/>
        <v>1.00863944152685-0.0188329182792587i</v>
      </c>
      <c r="R94" s="1" t="str">
        <f t="shared" si="42"/>
        <v>1.00591520586926-0.0556243735314114i</v>
      </c>
      <c r="S94" s="1" t="str">
        <f t="shared" si="42"/>
        <v>1.0009199995009-0.0898805220760568i</v>
      </c>
      <c r="T94" s="1" t="str">
        <f t="shared" si="42"/>
        <v>0.994467721116894-0.120179091175523i</v>
      </c>
      <c r="U94" s="1" t="str">
        <f t="shared" si="42"/>
        <v>0.987576926299916-0.145423954074036i</v>
      </c>
      <c r="V94" s="1" t="str">
        <f t="shared" si="42"/>
        <v>0.98129498961984-0.164857626561178i</v>
      </c>
      <c r="W94" s="1" t="str">
        <f t="shared" si="42"/>
        <v>0.976540732788145-0.178014291975568i</v>
      </c>
      <c r="X94" s="1" t="str">
        <f t="shared" si="40"/>
        <v>0.973986909539591-0.184644539869926i</v>
      </c>
      <c r="Y94" s="1" t="str">
        <f t="shared" si="35"/>
        <v>0.570202058795471-0.821504480904005i</v>
      </c>
      <c r="Z94" s="1">
        <f t="shared" si="25"/>
        <v>1.0088152466207621</v>
      </c>
      <c r="AA94" s="1">
        <f t="shared" si="25"/>
        <v>1.0074519702346894</v>
      </c>
      <c r="AB94" s="1">
        <f t="shared" si="25"/>
        <v>1.0049474382521435</v>
      </c>
      <c r="AC94" s="1">
        <f t="shared" si="25"/>
        <v>1.0017030809073131</v>
      </c>
      <c r="AD94" s="1">
        <f t="shared" si="25"/>
        <v>0.99822658338601511</v>
      </c>
      <c r="AE94" s="1">
        <f t="shared" si="25"/>
        <v>0.99504667915047418</v>
      </c>
      <c r="AF94" s="1">
        <f t="shared" si="23"/>
        <v>0.99263331142067246</v>
      </c>
      <c r="AG94" s="1">
        <f t="shared" si="23"/>
        <v>0.99133450765029851</v>
      </c>
      <c r="AH94" s="1">
        <f t="shared" si="23"/>
        <v>0.99999999999997624</v>
      </c>
      <c r="AI94" s="1">
        <f t="shared" si="26"/>
        <v>7.6232745551644859E-2</v>
      </c>
      <c r="AJ94" s="1">
        <f t="shared" si="26"/>
        <v>6.4487010719392598E-2</v>
      </c>
      <c r="AK94" s="1">
        <f t="shared" si="26"/>
        <v>4.2866949080199446E-2</v>
      </c>
      <c r="AL94" s="1">
        <f t="shared" si="26"/>
        <v>1.4780190444977821E-2</v>
      </c>
      <c r="AM94" s="1">
        <f t="shared" si="26"/>
        <v>-1.5417375750766437E-2</v>
      </c>
      <c r="AN94" s="1">
        <f t="shared" si="26"/>
        <v>-4.3130907257217257E-2</v>
      </c>
      <c r="AO94" s="1">
        <f t="shared" si="24"/>
        <v>-6.4223091268088339E-2</v>
      </c>
      <c r="AP94" s="1">
        <f t="shared" si="24"/>
        <v>-7.5595521520352649E-2</v>
      </c>
      <c r="AQ94" s="1">
        <f t="shared" si="24"/>
        <v>-2.0636607784240591E-13</v>
      </c>
      <c r="AR94" s="1">
        <f t="shared" si="36"/>
        <v>0</v>
      </c>
    </row>
    <row r="95" spans="1:44">
      <c r="A95" s="2">
        <f t="shared" si="37"/>
        <v>83</v>
      </c>
      <c r="B95" s="1">
        <f t="shared" si="38"/>
        <v>0.83</v>
      </c>
      <c r="C95" s="3">
        <f t="shared" si="29"/>
        <v>2.6075219024795282</v>
      </c>
      <c r="D95" s="1" t="str">
        <f t="shared" si="30"/>
        <v>1</v>
      </c>
      <c r="E95" s="1" t="str">
        <f t="shared" si="31"/>
        <v>-0.860742027003944+0.50904141575037i</v>
      </c>
      <c r="F95" s="1" t="str">
        <f t="shared" si="32"/>
        <v>0.481753674101718-0.876306680043862i</v>
      </c>
      <c r="G95" s="1" t="str">
        <f t="shared" si="33"/>
        <v>1.72148405400789-1.01808283150074i</v>
      </c>
      <c r="H95" s="1" t="str">
        <f t="shared" si="34"/>
        <v>3.20323772810961-1.8943895115446i</v>
      </c>
      <c r="I95" s="1" t="str">
        <f t="shared" si="41"/>
        <v>3.21093862496872-1.8236051014218i</v>
      </c>
      <c r="J95" s="1" t="str">
        <f t="shared" si="41"/>
        <v>3.27568988571225-1.71411669890884i</v>
      </c>
      <c r="K95" s="1" t="str">
        <f t="shared" si="41"/>
        <v>3.33668423962491-1.61098087891826i</v>
      </c>
      <c r="L95" s="1" t="str">
        <f t="shared" si="41"/>
        <v>3.39157770789187-1.51816109317306i</v>
      </c>
      <c r="M95" s="1" t="str">
        <f t="shared" si="41"/>
        <v>3.43826076531225-1.43922435398549i</v>
      </c>
      <c r="N95" s="1" t="str">
        <f t="shared" si="41"/>
        <v>3.47493940816953-1.37720415597431i</v>
      </c>
      <c r="O95" s="1" t="str">
        <f t="shared" si="41"/>
        <v>3.50020409678833-1.33448390056774i</v>
      </c>
      <c r="P95" s="1" t="str">
        <f t="shared" si="39"/>
        <v>3.51308392335365-1.31270530322327i</v>
      </c>
      <c r="Q95" s="1" t="str">
        <f t="shared" si="42"/>
        <v>1.00765314518801-0.0176982814539373i</v>
      </c>
      <c r="R95" s="1" t="str">
        <f t="shared" si="42"/>
        <v>1.00524407771152-0.0522893977867563i</v>
      </c>
      <c r="S95" s="1" t="str">
        <f t="shared" si="42"/>
        <v>1.0008228746281-0.0845399136019037i</v>
      </c>
      <c r="T95" s="1" t="str">
        <f t="shared" si="42"/>
        <v>0.99510456060059-0.113121537244737i</v>
      </c>
      <c r="U95" s="1" t="str">
        <f t="shared" si="42"/>
        <v>0.988988291533615-0.136991784135414i</v>
      </c>
      <c r="V95" s="1" t="str">
        <f t="shared" si="42"/>
        <v>0.983404037086106-0.155410302521555i</v>
      </c>
      <c r="W95" s="1" t="str">
        <f t="shared" si="42"/>
        <v>0.97917245380789-0.16790439066048i</v>
      </c>
      <c r="X95" s="1" t="str">
        <f t="shared" si="40"/>
        <v>0.976897489656658-0.17420904524893i</v>
      </c>
      <c r="Y95" s="1" t="str">
        <f t="shared" si="35"/>
        <v>0.615583373176445-0.78807176746075i</v>
      </c>
      <c r="Z95" s="1">
        <f t="shared" si="25"/>
        <v>1.0078085582955283</v>
      </c>
      <c r="AA95" s="1">
        <f t="shared" si="25"/>
        <v>1.0066031178647252</v>
      </c>
      <c r="AB95" s="1">
        <f t="shared" si="25"/>
        <v>1.004387088412964</v>
      </c>
      <c r="AC95" s="1">
        <f t="shared" si="25"/>
        <v>1.0015136388071337</v>
      </c>
      <c r="AD95" s="1">
        <f t="shared" si="25"/>
        <v>0.99843106407562388</v>
      </c>
      <c r="AE95" s="1">
        <f t="shared" si="25"/>
        <v>0.99560828757453235</v>
      </c>
      <c r="AF95" s="1">
        <f t="shared" si="23"/>
        <v>0.99346392923912019</v>
      </c>
      <c r="AG95" s="1">
        <f t="shared" si="23"/>
        <v>0.99230917396949625</v>
      </c>
      <c r="AH95" s="1">
        <f t="shared" si="23"/>
        <v>1.0000000000000004</v>
      </c>
      <c r="AI95" s="1">
        <f t="shared" si="26"/>
        <v>6.7560841155879126E-2</v>
      </c>
      <c r="AJ95" s="1">
        <f t="shared" si="26"/>
        <v>5.7165425044157683E-2</v>
      </c>
      <c r="AK95" s="1">
        <f t="shared" si="26"/>
        <v>3.8022422772206563E-2</v>
      </c>
      <c r="AL95" s="1">
        <f t="shared" si="26"/>
        <v>1.3137359528409834E-2</v>
      </c>
      <c r="AM95" s="1">
        <f t="shared" si="26"/>
        <v>-1.3638305902187804E-2</v>
      </c>
      <c r="AN95" s="1">
        <f t="shared" si="26"/>
        <v>-3.8229938478461636E-2</v>
      </c>
      <c r="AO95" s="1">
        <f t="shared" si="24"/>
        <v>-5.6957933273431148E-2</v>
      </c>
      <c r="AP95" s="1">
        <f t="shared" si="24"/>
        <v>-6.7059870846568129E-2</v>
      </c>
      <c r="AQ95" s="1">
        <f t="shared" si="24"/>
        <v>3.8573098662131478E-15</v>
      </c>
      <c r="AR95" s="1">
        <f t="shared" si="36"/>
        <v>0</v>
      </c>
    </row>
    <row r="96" spans="1:44">
      <c r="A96" s="2">
        <f t="shared" si="37"/>
        <v>84</v>
      </c>
      <c r="B96" s="1">
        <f t="shared" si="38"/>
        <v>0.84</v>
      </c>
      <c r="C96" s="3">
        <f t="shared" si="29"/>
        <v>2.638937829015426</v>
      </c>
      <c r="D96" s="1" t="str">
        <f t="shared" si="30"/>
        <v>1</v>
      </c>
      <c r="E96" s="1" t="str">
        <f t="shared" si="31"/>
        <v>-0.876306680043865+0.481753674101712i</v>
      </c>
      <c r="F96" s="1" t="str">
        <f t="shared" si="32"/>
        <v>0.535826794978995-0.844327925502016i</v>
      </c>
      <c r="G96" s="1" t="str">
        <f t="shared" si="33"/>
        <v>1.75261336008773-0.963507348203424i</v>
      </c>
      <c r="H96" s="1" t="str">
        <f t="shared" si="34"/>
        <v>3.28844015506673-1.80783527370544i</v>
      </c>
      <c r="I96" s="1" t="str">
        <f t="shared" si="41"/>
        <v>3.29511908589789-1.74147336323917i</v>
      </c>
      <c r="J96" s="1" t="str">
        <f t="shared" si="41"/>
        <v>3.35311428765138-1.63598048287488i</v>
      </c>
      <c r="K96" s="1" t="str">
        <f t="shared" si="41"/>
        <v>3.40774457315268-1.53660836245097i</v>
      </c>
      <c r="L96" s="1" t="str">
        <f t="shared" si="41"/>
        <v>3.45691053116701-1.4471758168268i</v>
      </c>
      <c r="M96" s="1" t="str">
        <f t="shared" si="41"/>
        <v>3.49872274150046-1.37111968857636i</v>
      </c>
      <c r="N96" s="1" t="str">
        <f t="shared" si="41"/>
        <v>3.53157438435847-1.31136277205555i</v>
      </c>
      <c r="O96" s="1" t="str">
        <f t="shared" si="41"/>
        <v>3.55420298952942-1.27020149205419i</v>
      </c>
      <c r="P96" s="1" t="str">
        <f t="shared" si="39"/>
        <v>3.56573895240687-1.24921765347923i</v>
      </c>
      <c r="Q96" s="1" t="str">
        <f t="shared" si="42"/>
        <v>1.0067354927818-0.0165797434855345i</v>
      </c>
      <c r="R96" s="1" t="str">
        <f t="shared" si="42"/>
        <v>1.00461869356811-0.0489988363658871i</v>
      </c>
      <c r="S96" s="1" t="str">
        <f t="shared" si="42"/>
        <v>1.00073068829697-0.0792618471569057i</v>
      </c>
      <c r="T96" s="1" t="str">
        <f t="shared" si="42"/>
        <v>0.995695883407271-0.106131838535197i</v>
      </c>
      <c r="U96" s="1" t="str">
        <f t="shared" si="42"/>
        <v>0.990303035260005-0.128621590692415i</v>
      </c>
      <c r="V96" s="1" t="str">
        <f t="shared" si="42"/>
        <v>0.985372350945248-0.146012684412609i</v>
      </c>
      <c r="W96" s="1" t="str">
        <f t="shared" si="42"/>
        <v>0.981631613042066-0.157831540805192i</v>
      </c>
      <c r="X96" s="1" t="str">
        <f t="shared" si="40"/>
        <v>0.979618960764864-0.163802785910826i</v>
      </c>
      <c r="Y96" s="1" t="str">
        <f t="shared" si="35"/>
        <v>0.658631940829968-0.752465259343297i</v>
      </c>
      <c r="Z96" s="1">
        <f t="shared" si="25"/>
        <v>1.0068720079139453</v>
      </c>
      <c r="AA96" s="1">
        <f t="shared" si="25"/>
        <v>1.0058129077674969</v>
      </c>
      <c r="AB96" s="1">
        <f t="shared" si="25"/>
        <v>1.0038647074750919</v>
      </c>
      <c r="AC96" s="1">
        <f t="shared" si="25"/>
        <v>1.0013362369279597</v>
      </c>
      <c r="AD96" s="1">
        <f t="shared" si="25"/>
        <v>0.99862085660045474</v>
      </c>
      <c r="AE96" s="1">
        <f t="shared" si="25"/>
        <v>0.99613170515586991</v>
      </c>
      <c r="AF96" s="1">
        <f t="shared" si="23"/>
        <v>0.99423911560374123</v>
      </c>
      <c r="AG96" s="1">
        <f t="shared" si="23"/>
        <v>0.99321934181840221</v>
      </c>
      <c r="AH96" s="1">
        <f t="shared" si="23"/>
        <v>1.0000000000000129</v>
      </c>
      <c r="AI96" s="1">
        <f t="shared" si="26"/>
        <v>5.9485343752147909E-2</v>
      </c>
      <c r="AJ96" s="1">
        <f t="shared" si="26"/>
        <v>5.034409390710453E-2</v>
      </c>
      <c r="AK96" s="1">
        <f t="shared" si="26"/>
        <v>3.3503723187812286E-2</v>
      </c>
      <c r="AL96" s="1">
        <f t="shared" si="26"/>
        <v>1.1598658933034323E-2</v>
      </c>
      <c r="AM96" s="1">
        <f t="shared" si="26"/>
        <v>-1.1987355405902629E-2</v>
      </c>
      <c r="AN96" s="1">
        <f t="shared" si="26"/>
        <v>-3.3664736727859017E-2</v>
      </c>
      <c r="AO96" s="1">
        <f t="shared" si="24"/>
        <v>-5.0183094777452281E-2</v>
      </c>
      <c r="AP96" s="1">
        <f t="shared" si="24"/>
        <v>-5.9096632868780238E-2</v>
      </c>
      <c r="AQ96" s="1">
        <f t="shared" si="24"/>
        <v>1.1186198612018058E-13</v>
      </c>
      <c r="AR96" s="1">
        <f t="shared" si="36"/>
        <v>0</v>
      </c>
    </row>
    <row r="97" spans="1:44">
      <c r="A97" s="2">
        <f t="shared" si="37"/>
        <v>85</v>
      </c>
      <c r="B97" s="1">
        <f t="shared" si="38"/>
        <v>0.85</v>
      </c>
      <c r="C97" s="3">
        <f t="shared" si="29"/>
        <v>2.6703537555513241</v>
      </c>
      <c r="D97" s="1" t="str">
        <f t="shared" si="30"/>
        <v>1</v>
      </c>
      <c r="E97" s="1" t="str">
        <f t="shared" si="31"/>
        <v>-0.891006524188366+0.45399049973955i</v>
      </c>
      <c r="F97" s="1" t="str">
        <f t="shared" si="32"/>
        <v>0.587785252292474-0.809016994374946i</v>
      </c>
      <c r="G97" s="1" t="str">
        <f t="shared" si="33"/>
        <v>1.78201304837673-0.9079809994791i</v>
      </c>
      <c r="H97" s="1" t="str">
        <f t="shared" si="34"/>
        <v>3.3697983006692-1.71699799385405i</v>
      </c>
      <c r="I97" s="1" t="str">
        <f t="shared" si="41"/>
        <v>3.37554930944787-1.6550194256531i</v>
      </c>
      <c r="J97" s="1" t="str">
        <f t="shared" si="41"/>
        <v>3.42705266466196-1.55393839964117i</v>
      </c>
      <c r="K97" s="1" t="str">
        <f t="shared" si="41"/>
        <v>3.47556776443833-1.45872215514444i</v>
      </c>
      <c r="L97" s="1" t="str">
        <f t="shared" si="41"/>
        <v>3.51923020070015-1.37302979904104i</v>
      </c>
      <c r="M97" s="1" t="str">
        <f t="shared" si="41"/>
        <v>3.55636205050806-1.30015444051919i</v>
      </c>
      <c r="N97" s="1" t="str">
        <f t="shared" si="41"/>
        <v>3.58553635769772-1.24289663873793i</v>
      </c>
      <c r="O97" s="1" t="str">
        <f t="shared" si="41"/>
        <v>3.60563197000497-1.20345677890915i</v>
      </c>
      <c r="P97" s="1" t="str">
        <f t="shared" si="39"/>
        <v>3.61587662431861-1.18335051272795i</v>
      </c>
      <c r="Q97" s="1" t="str">
        <f t="shared" si="42"/>
        <v>1.00588413181517-0.0154760635839405i</v>
      </c>
      <c r="R97" s="1" t="str">
        <f t="shared" si="42"/>
        <v>1.00403765594452-0.045749319003133i</v>
      </c>
      <c r="S97" s="1" t="str">
        <f t="shared" si="42"/>
        <v>1.00064358873164-0.0740417218162215i</v>
      </c>
      <c r="T97" s="1" t="str">
        <f t="shared" si="42"/>
        <v>0.996243451103782-0.0992052319622667i</v>
      </c>
      <c r="U97" s="1" t="str">
        <f t="shared" si="42"/>
        <v>0.991524181290942-0.120309299387939i</v>
      </c>
      <c r="V97" s="1" t="str">
        <f t="shared" si="42"/>
        <v>0.987203706737927-0.13666179230002i</v>
      </c>
      <c r="W97" s="1" t="str">
        <f t="shared" si="42"/>
        <v>0.983922311026847-0.147793791258207i</v>
      </c>
      <c r="X97" s="1" t="str">
        <f t="shared" si="40"/>
        <v>0.98215551364834-0.15342441704693i</v>
      </c>
      <c r="Y97" s="1" t="str">
        <f t="shared" si="35"/>
        <v>0.699291872180317-0.714836259224829i</v>
      </c>
      <c r="Z97" s="1">
        <f t="shared" si="25"/>
        <v>1.0060031785146666</v>
      </c>
      <c r="AA97" s="1">
        <f t="shared" si="25"/>
        <v>1.0050794071832418</v>
      </c>
      <c r="AB97" s="1">
        <f t="shared" si="25"/>
        <v>1.0033791747087668</v>
      </c>
      <c r="AC97" s="1">
        <f t="shared" ref="AC97:AE111" si="43">IMABS(T97)</f>
        <v>1.0011706607346527</v>
      </c>
      <c r="AD97" s="1">
        <f t="shared" si="43"/>
        <v>0.99879654064473478</v>
      </c>
      <c r="AE97" s="1">
        <f t="shared" si="43"/>
        <v>0.99661808335578417</v>
      </c>
      <c r="AF97" s="1">
        <f t="shared" si="23"/>
        <v>0.99496036045205638</v>
      </c>
      <c r="AG97" s="1">
        <f t="shared" si="23"/>
        <v>0.99406665004718109</v>
      </c>
      <c r="AH97" s="1">
        <f t="shared" si="23"/>
        <v>0.99999999999999989</v>
      </c>
      <c r="AI97" s="1">
        <f t="shared" si="26"/>
        <v>5.1987057921026855E-2</v>
      </c>
      <c r="AJ97" s="1">
        <f t="shared" si="26"/>
        <v>4.4007498596166136E-2</v>
      </c>
      <c r="AK97" s="1">
        <f t="shared" si="26"/>
        <v>2.9301658711592817E-2</v>
      </c>
      <c r="AL97" s="1">
        <f t="shared" ref="AL97:AN111" si="44">20*LOG10(AC97)</f>
        <v>1.0162282811971264E-2</v>
      </c>
      <c r="AM97" s="1">
        <f t="shared" si="44"/>
        <v>-1.0459410144361431E-2</v>
      </c>
      <c r="AN97" s="1">
        <f t="shared" si="44"/>
        <v>-2.9424738836441623E-2</v>
      </c>
      <c r="AO97" s="1">
        <f t="shared" si="24"/>
        <v>-4.3884426891779335E-2</v>
      </c>
      <c r="AP97" s="1">
        <f t="shared" si="24"/>
        <v>-5.1689922168173426E-2</v>
      </c>
      <c r="AQ97" s="1">
        <f t="shared" si="24"/>
        <v>-9.6432746655328714E-16</v>
      </c>
      <c r="AR97" s="1">
        <f t="shared" si="36"/>
        <v>0</v>
      </c>
    </row>
    <row r="98" spans="1:44">
      <c r="A98" s="2">
        <f t="shared" si="37"/>
        <v>86</v>
      </c>
      <c r="B98" s="1">
        <f t="shared" si="38"/>
        <v>0.86</v>
      </c>
      <c r="C98" s="3">
        <f t="shared" si="29"/>
        <v>2.7017696820872219</v>
      </c>
      <c r="D98" s="1" t="str">
        <f t="shared" si="30"/>
        <v>1</v>
      </c>
      <c r="E98" s="1" t="str">
        <f t="shared" si="31"/>
        <v>-0.904827052466019+0.425779291565074i</v>
      </c>
      <c r="F98" s="1" t="str">
        <f t="shared" si="32"/>
        <v>0.637423989748687-0.770513242775792i</v>
      </c>
      <c r="G98" s="1" t="str">
        <f t="shared" si="33"/>
        <v>1.80965410493204-0.851558583130148i</v>
      </c>
      <c r="H98" s="1" t="str">
        <f t="shared" si="34"/>
        <v>3.44707809468073-1.62207182590594i</v>
      </c>
      <c r="I98" s="1" t="str">
        <f t="shared" si="41"/>
        <v>3.45198970123927-1.56443749329431i</v>
      </c>
      <c r="J98" s="1" t="str">
        <f t="shared" si="41"/>
        <v>3.49729104271707-1.46816724226487i</v>
      </c>
      <c r="K98" s="1" t="str">
        <f t="shared" si="41"/>
        <v>3.53996397329922-1.37748264871218i</v>
      </c>
      <c r="L98" s="1" t="str">
        <f t="shared" si="41"/>
        <v>3.5783685961947-1.29586867070997i</v>
      </c>
      <c r="M98" s="1" t="str">
        <f t="shared" si="41"/>
        <v>3.6110290432832-1.22646168766322i</v>
      </c>
      <c r="N98" s="1" t="str">
        <f t="shared" si="41"/>
        <v>3.63669019189931-1.17192897100653i</v>
      </c>
      <c r="O98" s="1" t="str">
        <f t="shared" si="41"/>
        <v>3.65436589849263-1.13436618245872i</v>
      </c>
      <c r="P98" s="1" t="str">
        <f t="shared" si="39"/>
        <v>3.66337689557146-1.11521683891822i</v>
      </c>
      <c r="Q98" s="1" t="str">
        <f t="shared" si="42"/>
        <v>1.0050969115185-0.0143860606288186i</v>
      </c>
      <c r="R98" s="1" t="str">
        <f t="shared" si="42"/>
        <v>1.00349968135744-0.0425376282089853i</v>
      </c>
      <c r="S98" s="1" t="str">
        <f t="shared" si="42"/>
        <v>1.00056170172232-0.068875119819446i</v>
      </c>
      <c r="T98" s="1" t="str">
        <f t="shared" si="42"/>
        <v>0.996748870003273-0.0923371038563505i</v>
      </c>
      <c r="U98" s="1" t="str">
        <f t="shared" si="42"/>
        <v>0.992654505206366-0.112050914388702i</v>
      </c>
      <c r="V98" s="1" t="str">
        <f t="shared" si="42"/>
        <v>0.988901586112402-0.127354650307625i</v>
      </c>
      <c r="W98" s="1" t="str">
        <f t="shared" si="42"/>
        <v>0.986048341884847-0.137789139508437i</v>
      </c>
      <c r="X98" s="1" t="str">
        <f t="shared" si="40"/>
        <v>0.984511033061726-0.143072514424692i</v>
      </c>
      <c r="Y98" s="1" t="str">
        <f t="shared" si="35"/>
        <v>0.737513823616006-0.675332036834703i</v>
      </c>
      <c r="Z98" s="1">
        <f t="shared" ref="Z98:AB111" si="45">IMABS(Q98)</f>
        <v>1.0051998608657102</v>
      </c>
      <c r="AA98" s="1">
        <f t="shared" si="45"/>
        <v>1.0044008464244389</v>
      </c>
      <c r="AB98" s="1">
        <f t="shared" si="45"/>
        <v>1.0029294596748108</v>
      </c>
      <c r="AC98" s="1">
        <f t="shared" si="43"/>
        <v>1.0010167084526511</v>
      </c>
      <c r="AD98" s="1">
        <f t="shared" si="43"/>
        <v>0.99895864485064634</v>
      </c>
      <c r="AE98" s="1">
        <f t="shared" si="43"/>
        <v>0.99706848008078264</v>
      </c>
      <c r="AF98" s="1">
        <f t="shared" si="23"/>
        <v>0.9956290370917934</v>
      </c>
      <c r="AG98" s="1">
        <f t="shared" si="23"/>
        <v>0.99485261149783932</v>
      </c>
      <c r="AH98" s="1">
        <f t="shared" si="23"/>
        <v>1.0000000000000051</v>
      </c>
      <c r="AI98" s="1">
        <f t="shared" ref="AI98:AK111" si="46">20*LOG10(Z98)</f>
        <v>4.5048396157315845E-2</v>
      </c>
      <c r="AJ98" s="1">
        <f t="shared" si="46"/>
        <v>3.8141400557009222E-2</v>
      </c>
      <c r="AK98" s="1">
        <f t="shared" si="46"/>
        <v>2.5407766065170326E-2</v>
      </c>
      <c r="AL98" s="1">
        <f t="shared" si="44"/>
        <v>8.8265311693346941E-3</v>
      </c>
      <c r="AM98" s="1">
        <f t="shared" si="44"/>
        <v>-9.0498087520315858E-3</v>
      </c>
      <c r="AN98" s="1">
        <f t="shared" si="44"/>
        <v>-2.5500254030272441E-2</v>
      </c>
      <c r="AO98" s="1">
        <f t="shared" si="24"/>
        <v>-3.8048917346779738E-2</v>
      </c>
      <c r="AP98" s="1">
        <f t="shared" si="24"/>
        <v>-4.4825113819700932E-2</v>
      </c>
      <c r="AQ98" s="1">
        <f t="shared" si="24"/>
        <v>4.4359063461451095E-14</v>
      </c>
      <c r="AR98" s="1">
        <f t="shared" si="36"/>
        <v>0</v>
      </c>
    </row>
    <row r="99" spans="1:44">
      <c r="A99" s="2">
        <f t="shared" si="37"/>
        <v>87</v>
      </c>
      <c r="B99" s="1">
        <f t="shared" si="38"/>
        <v>0.87</v>
      </c>
      <c r="C99" s="3">
        <f t="shared" si="29"/>
        <v>2.7331856086231201</v>
      </c>
      <c r="D99" s="1" t="str">
        <f t="shared" si="30"/>
        <v>1</v>
      </c>
      <c r="E99" s="1" t="str">
        <f t="shared" si="31"/>
        <v>-0.917754625683981+0.397147890634781i</v>
      </c>
      <c r="F99" s="1" t="str">
        <f t="shared" si="32"/>
        <v>0.684547105928689-0.728968627421412i</v>
      </c>
      <c r="G99" s="1" t="str">
        <f t="shared" si="33"/>
        <v>1.83550925136796-0.794295781269562i</v>
      </c>
      <c r="H99" s="1" t="str">
        <f t="shared" si="34"/>
        <v>3.52005635729665-1.52326440869097i</v>
      </c>
      <c r="I99" s="1" t="str">
        <f t="shared" si="41"/>
        <v>3.52421175747923-1.46993569002929i</v>
      </c>
      <c r="J99" s="1" t="str">
        <f t="shared" si="41"/>
        <v>3.56362539453861-1.37885614868146i</v>
      </c>
      <c r="K99" s="1" t="str">
        <f t="shared" si="41"/>
        <v>3.60075222883002-1.29306109673372i</v>
      </c>
      <c r="L99" s="1" t="str">
        <f t="shared" si="41"/>
        <v>3.63416549693262-1.215847589918i</v>
      </c>
      <c r="M99" s="1" t="str">
        <f t="shared" si="41"/>
        <v>3.66258114569159-1.1501828999994i</v>
      </c>
      <c r="N99" s="1" t="str">
        <f t="shared" si="41"/>
        <v>3.68490717766081-1.0985904841863i</v>
      </c>
      <c r="O99" s="1" t="str">
        <f t="shared" si="41"/>
        <v>3.70028561595229-1.06305301008504i</v>
      </c>
      <c r="P99" s="1" t="str">
        <f t="shared" si="39"/>
        <v>3.70812547580682-1.04493616289569i</v>
      </c>
      <c r="Q99" s="1" t="str">
        <f t="shared" si="42"/>
        <v>1.0043718703055-0.0133086073411776i</v>
      </c>
      <c r="R99" s="1" t="str">
        <f t="shared" si="42"/>
        <v>1.0030035942877-0.0393606847040483i</v>
      </c>
      <c r="S99" s="1" t="str">
        <f t="shared" si="42"/>
        <v>1.00048513371872-0.063757789991969i</v>
      </c>
      <c r="T99" s="1" t="str">
        <f t="shared" si="42"/>
        <v>0.997213601486715-0.0855229776828352i</v>
      </c>
      <c r="U99" s="1" t="str">
        <f t="shared" si="42"/>
        <v>0.993696547791793-0.103842513381529i</v>
      </c>
      <c r="V99" s="1" t="str">
        <f t="shared" si="42"/>
        <v>0.990469189947634-0.118088288457517i</v>
      </c>
      <c r="W99" s="1" t="str">
        <f t="shared" si="42"/>
        <v>0.988013204743578-0.1278155381697i</v>
      </c>
      <c r="X99" s="1" t="str">
        <f t="shared" si="40"/>
        <v>0.9866891078465-0.132745583065734i</v>
      </c>
      <c r="Y99" s="1" t="str">
        <f t="shared" si="35"/>
        <v>0.773254338070716-0.634095993249317i</v>
      </c>
      <c r="Z99" s="1">
        <f t="shared" si="45"/>
        <v>1.0044600404646915</v>
      </c>
      <c r="AA99" s="1">
        <f t="shared" si="45"/>
        <v>1.0037756092147372</v>
      </c>
      <c r="AB99" s="1">
        <f t="shared" si="45"/>
        <v>1.0025146176374811</v>
      </c>
      <c r="AC99" s="1">
        <f t="shared" si="43"/>
        <v>1.0008741912457546</v>
      </c>
      <c r="AD99" s="1">
        <f t="shared" si="43"/>
        <v>0.99910765019527303</v>
      </c>
      <c r="AE99" s="1">
        <f t="shared" si="43"/>
        <v>0.99748386458445937</v>
      </c>
      <c r="AF99" s="1">
        <f t="shared" si="23"/>
        <v>0.99624640754448157</v>
      </c>
      <c r="AG99" s="1">
        <f t="shared" si="23"/>
        <v>0.99557861837545691</v>
      </c>
      <c r="AH99" s="1">
        <f t="shared" si="23"/>
        <v>1.0000000000000093</v>
      </c>
      <c r="AI99" s="1">
        <f t="shared" si="46"/>
        <v>3.8653285580376825E-2</v>
      </c>
      <c r="AJ99" s="1">
        <f t="shared" si="46"/>
        <v>3.2732770691531486E-2</v>
      </c>
      <c r="AK99" s="1">
        <f t="shared" si="46"/>
        <v>2.1814275480580653E-2</v>
      </c>
      <c r="AL99" s="1">
        <f t="shared" si="44"/>
        <v>7.5898116928575909E-3</v>
      </c>
      <c r="AM99" s="1">
        <f t="shared" si="44"/>
        <v>-7.7543122166887964E-3</v>
      </c>
      <c r="AN99" s="1">
        <f t="shared" si="44"/>
        <v>-2.1882415653545449E-2</v>
      </c>
      <c r="AO99" s="1">
        <f t="shared" si="24"/>
        <v>-3.2664633099483226E-2</v>
      </c>
      <c r="AP99" s="1">
        <f t="shared" si="24"/>
        <v>-3.8488782475544984E-2</v>
      </c>
      <c r="AQ99" s="1">
        <f t="shared" si="24"/>
        <v>8.100350719047573E-14</v>
      </c>
      <c r="AR99" s="1">
        <f t="shared" si="36"/>
        <v>0</v>
      </c>
    </row>
    <row r="100" spans="1:44">
      <c r="A100" s="2">
        <f t="shared" si="37"/>
        <v>88</v>
      </c>
      <c r="B100" s="1">
        <f t="shared" si="38"/>
        <v>0.88</v>
      </c>
      <c r="C100" s="3">
        <f t="shared" si="29"/>
        <v>2.7646015351590179</v>
      </c>
      <c r="D100" s="1" t="str">
        <f t="shared" si="30"/>
        <v>1</v>
      </c>
      <c r="E100" s="1" t="str">
        <f t="shared" si="31"/>
        <v>-0.929776485888252+0.368124552684676i</v>
      </c>
      <c r="F100" s="1" t="str">
        <f t="shared" si="32"/>
        <v>0.728968627421414-0.684547105928686i</v>
      </c>
      <c r="G100" s="1" t="str">
        <f t="shared" si="33"/>
        <v>1.8595529717765-0.736249105369352i</v>
      </c>
      <c r="H100" s="1" t="str">
        <f t="shared" si="34"/>
        <v>3.58852159919791-1.42079621129804i</v>
      </c>
      <c r="I100" s="1" t="str">
        <f t="shared" si="41"/>
        <v>3.59199889454995-1.37173538499245i</v>
      </c>
      <c r="J100" s="1" t="str">
        <f t="shared" si="41"/>
        <v>3.6258623725883-1.28620600266566i</v>
      </c>
      <c r="K100" s="1" t="str">
        <f t="shared" si="41"/>
        <v>3.65776107140076-1.20563908619687i</v>
      </c>
      <c r="L100" s="1" t="str">
        <f t="shared" si="41"/>
        <v>3.68646914188096-1.13313077700355i</v>
      </c>
      <c r="M100" s="1" t="str">
        <f t="shared" si="41"/>
        <v>3.71088334898003-1.07146752874485i</v>
      </c>
      <c r="N100" s="1" t="str">
        <f t="shared" si="41"/>
        <v>3.73006546841078-1.02301902547023i</v>
      </c>
      <c r="O100" s="1" t="str">
        <f t="shared" si="41"/>
        <v>3.74327834208095-0.989647115990273i</v>
      </c>
      <c r="P100" s="1" t="str">
        <f t="shared" si="39"/>
        <v>3.75001420666527-0.97263426407113i</v>
      </c>
      <c r="Q100" s="1" t="str">
        <f t="shared" si="42"/>
        <v>1.00370722454572-0.0122426249303237i</v>
      </c>
      <c r="R100" s="1" t="str">
        <f t="shared" si="42"/>
        <v>1.00254832170992-0.0362155339775392i</v>
      </c>
      <c r="S100" s="1" t="str">
        <f t="shared" si="42"/>
        <v>1.00041397451994-0.0586856322895447i</v>
      </c>
      <c r="T100" s="1" t="str">
        <f t="shared" si="42"/>
        <v>0.997638971232555-0.0787585023723084i</v>
      </c>
      <c r="U100" s="1" t="str">
        <f t="shared" si="42"/>
        <v>0.994652627181968-0.0956802425463992i</v>
      </c>
      <c r="V100" s="1" t="str">
        <f t="shared" si="42"/>
        <v>0.991909450322845-0.108859744021344i</v>
      </c>
      <c r="W100" s="1" t="str">
        <f t="shared" si="42"/>
        <v>0.989820114235257-0.117870900738488i</v>
      </c>
      <c r="X100" s="1" t="str">
        <f t="shared" si="40"/>
        <v>0.98869304028272-0.12244206511386i</v>
      </c>
      <c r="Y100" s="1" t="str">
        <f t="shared" si="35"/>
        <v>0.806475250311511-0.591267850161802i</v>
      </c>
      <c r="Z100" s="1">
        <f t="shared" si="45"/>
        <v>1.0037818859047303</v>
      </c>
      <c r="AA100" s="1">
        <f t="shared" si="45"/>
        <v>1.0032022240130132</v>
      </c>
      <c r="AB100" s="1">
        <f t="shared" si="45"/>
        <v>1.0021337854059242</v>
      </c>
      <c r="AC100" s="1">
        <f t="shared" si="43"/>
        <v>1.0007429333339704</v>
      </c>
      <c r="AD100" s="1">
        <f t="shared" si="43"/>
        <v>0.99924399301358269</v>
      </c>
      <c r="AE100" s="1">
        <f t="shared" si="43"/>
        <v>0.99786512190183363</v>
      </c>
      <c r="AF100" s="1">
        <f t="shared" si="23"/>
        <v>0.99681362740765123</v>
      </c>
      <c r="AG100" s="1">
        <f t="shared" si="23"/>
        <v>0.99624594715001713</v>
      </c>
      <c r="AH100" s="1">
        <f t="shared" si="23"/>
        <v>0.99999999999998679</v>
      </c>
      <c r="AI100" s="1">
        <f t="shared" si="46"/>
        <v>3.2787084091476487E-2</v>
      </c>
      <c r="AJ100" s="1">
        <f t="shared" si="46"/>
        <v>2.7769725624145591E-2</v>
      </c>
      <c r="AK100" s="1">
        <f t="shared" si="46"/>
        <v>1.85140790284819E-2</v>
      </c>
      <c r="AL100" s="1">
        <f t="shared" si="44"/>
        <v>6.4506410457694204E-3</v>
      </c>
      <c r="AM100" s="1">
        <f t="shared" si="44"/>
        <v>-6.5690766965614579E-3</v>
      </c>
      <c r="AN100" s="1">
        <f t="shared" si="44"/>
        <v>-1.8563137627349631E-2</v>
      </c>
      <c r="AO100" s="1">
        <f t="shared" si="24"/>
        <v>-2.7720668363222654E-2</v>
      </c>
      <c r="AP100" s="1">
        <f t="shared" si="24"/>
        <v>-3.26686471028481E-2</v>
      </c>
      <c r="AQ100" s="1">
        <f t="shared" si="24"/>
        <v>-1.1475496851984192E-13</v>
      </c>
      <c r="AR100" s="1">
        <f t="shared" si="36"/>
        <v>0</v>
      </c>
    </row>
    <row r="101" spans="1:44">
      <c r="A101" s="2">
        <f t="shared" si="37"/>
        <v>89</v>
      </c>
      <c r="B101" s="1">
        <f t="shared" si="38"/>
        <v>0.89</v>
      </c>
      <c r="C101" s="3">
        <f t="shared" si="29"/>
        <v>2.7960174616949161</v>
      </c>
      <c r="D101" s="1" t="str">
        <f t="shared" si="30"/>
        <v>1</v>
      </c>
      <c r="E101" s="1" t="str">
        <f t="shared" si="31"/>
        <v>-0.940880768954227+0.338737920245288i</v>
      </c>
      <c r="F101" s="1" t="str">
        <f t="shared" si="32"/>
        <v>0.770513242775788-0.637423989748691i</v>
      </c>
      <c r="G101" s="1" t="str">
        <f t="shared" si="33"/>
        <v>1.88176153790845-0.677475840490576i</v>
      </c>
      <c r="H101" s="1" t="str">
        <f t="shared" si="34"/>
        <v>3.65227478068424-1.31489983023927i</v>
      </c>
      <c r="I101" s="1" t="str">
        <f t="shared" si="41"/>
        <v>3.65514723621956-1.27007046854066i</v>
      </c>
      <c r="J101" s="1" t="str">
        <f t="shared" si="41"/>
        <v>3.68382000457629-1.19042879063228i</v>
      </c>
      <c r="K101" s="1" t="str">
        <f t="shared" si="41"/>
        <v>3.71082916178381-1.11540797045422i</v>
      </c>
      <c r="L101" s="1" t="str">
        <f t="shared" si="41"/>
        <v>3.73513676107752-1.04789101605378i</v>
      </c>
      <c r="M101" s="1" t="str">
        <f t="shared" si="41"/>
        <v>3.75580867504844-0.990472566124619i</v>
      </c>
      <c r="N101" s="1" t="str">
        <f t="shared" si="41"/>
        <v>3.7720504936356-0.945359179496873i</v>
      </c>
      <c r="O101" s="1" t="str">
        <f t="shared" si="41"/>
        <v>3.78323805285922-0.91428453831877i</v>
      </c>
      <c r="P101" s="1" t="str">
        <f t="shared" si="39"/>
        <v>3.78894142109239-0.898442823623925i</v>
      </c>
      <c r="Q101" s="1" t="str">
        <f t="shared" si="42"/>
        <v>1.00310135853129-0.0111870781593883i</v>
      </c>
      <c r="R101" s="1" t="str">
        <f t="shared" si="42"/>
        <v>1.00213288815736-0.0330993338398169i</v>
      </c>
      <c r="S101" s="1" t="str">
        <f t="shared" si="42"/>
        <v>1.00034829961151-0.053654683344827i</v>
      </c>
      <c r="T101" s="1" t="str">
        <f t="shared" si="42"/>
        <v>0.998026177454048-0.0720394412067134i</v>
      </c>
      <c r="U101" s="1" t="str">
        <f t="shared" si="42"/>
        <v>0.995524849806557-0.0875603115236701i</v>
      </c>
      <c r="V101" s="1" t="str">
        <f t="shared" si="42"/>
        <v>0.993225041399284-0.099666062445508i</v>
      </c>
      <c r="W101" s="1" t="str">
        <f t="shared" si="42"/>
        <v>0.991472010114329-0.107953106706369i</v>
      </c>
      <c r="X101" s="1" t="str">
        <f t="shared" si="40"/>
        <v>0.99052585469657-0.112160346979093i</v>
      </c>
      <c r="Y101" s="1" t="str">
        <f t="shared" si="35"/>
        <v>0.837143152290948-0.546983859517216i</v>
      </c>
      <c r="Z101" s="1">
        <f t="shared" si="45"/>
        <v>1.003163738481941</v>
      </c>
      <c r="AA101" s="1">
        <f t="shared" si="45"/>
        <v>1.0026793562386986</v>
      </c>
      <c r="AB101" s="1">
        <f t="shared" si="45"/>
        <v>1.0017861775750718</v>
      </c>
      <c r="AC101" s="1">
        <f t="shared" si="43"/>
        <v>1.0006227720639354</v>
      </c>
      <c r="AD101" s="1">
        <f t="shared" si="43"/>
        <v>0.99936806769902853</v>
      </c>
      <c r="AE101" s="1">
        <f t="shared" si="43"/>
        <v>0.99821305685009021</v>
      </c>
      <c r="AF101" s="1">
        <f t="shared" si="23"/>
        <v>0.99733175026552956</v>
      </c>
      <c r="AG101" s="1">
        <f t="shared" si="23"/>
        <v>0.99685576301531242</v>
      </c>
      <c r="AH101" s="1">
        <f t="shared" si="23"/>
        <v>0.99999999999998757</v>
      </c>
      <c r="AI101" s="1">
        <f t="shared" si="46"/>
        <v>2.7436505182964532E-2</v>
      </c>
      <c r="AJ101" s="1">
        <f t="shared" si="46"/>
        <v>2.3241470386576063E-2</v>
      </c>
      <c r="AK101" s="1">
        <f t="shared" si="46"/>
        <v>1.5500701905472491E-2</v>
      </c>
      <c r="AL101" s="1">
        <f t="shared" si="44"/>
        <v>5.4076457263903914E-3</v>
      </c>
      <c r="AM101" s="1">
        <f t="shared" si="44"/>
        <v>-5.4906292607339894E-3</v>
      </c>
      <c r="AN101" s="1">
        <f t="shared" si="44"/>
        <v>-1.5535075275322982E-2</v>
      </c>
      <c r="AO101" s="1">
        <f t="shared" si="24"/>
        <v>-2.3207097673596737E-2</v>
      </c>
      <c r="AP101" s="1">
        <f t="shared" si="24"/>
        <v>-2.7353520991857515E-2</v>
      </c>
      <c r="AQ101" s="1">
        <f t="shared" si="24"/>
        <v>-1.0800467625396883E-13</v>
      </c>
      <c r="AR101" s="1">
        <f t="shared" si="36"/>
        <v>0</v>
      </c>
    </row>
    <row r="102" spans="1:44">
      <c r="A102" s="2">
        <f t="shared" si="37"/>
        <v>90</v>
      </c>
      <c r="B102" s="1">
        <f t="shared" si="38"/>
        <v>0.9</v>
      </c>
      <c r="C102" s="3">
        <f t="shared" si="29"/>
        <v>2.8274333882308138</v>
      </c>
      <c r="D102" s="1" t="str">
        <f t="shared" si="30"/>
        <v>1</v>
      </c>
      <c r="E102" s="1" t="str">
        <f t="shared" si="31"/>
        <v>-0.951056516295152+0.309016994374951i</v>
      </c>
      <c r="F102" s="1" t="str">
        <f t="shared" si="32"/>
        <v>0.809016994374949-0.587785252292471i</v>
      </c>
      <c r="G102" s="1" t="str">
        <f t="shared" si="33"/>
        <v>1.9021130325903-0.618033988749902i</v>
      </c>
      <c r="H102" s="1" t="str">
        <f t="shared" si="34"/>
        <v>3.71113002696525-1.20581924104237i</v>
      </c>
      <c r="I102" s="1" t="str">
        <f t="shared" si="41"/>
        <v>3.71346635543488-1.16518658084003i</v>
      </c>
      <c r="J102" s="1" t="str">
        <f t="shared" si="41"/>
        <v>3.73732834880912-1.09174691666795i</v>
      </c>
      <c r="K102" s="1" t="str">
        <f t="shared" si="41"/>
        <v>3.75980585507259-1.02256826568412i</v>
      </c>
      <c r="L102" s="1" t="str">
        <f t="shared" si="41"/>
        <v>3.78003507626511-0.960309124650017i</v>
      </c>
      <c r="M102" s="1" t="str">
        <f t="shared" si="41"/>
        <v>3.79723861476094-0.907362077440259i</v>
      </c>
      <c r="N102" s="1" t="str">
        <f t="shared" si="41"/>
        <v>3.81075534822352-0.865761849386069i</v>
      </c>
      <c r="O102" s="1" t="str">
        <f t="shared" si="41"/>
        <v>3.82006583616618-0.837107113921891i</v>
      </c>
      <c r="P102" s="1" t="str">
        <f t="shared" si="39"/>
        <v>3.82481228175865-0.822499056461855i</v>
      </c>
      <c r="Q102" s="1" t="str">
        <f t="shared" si="42"/>
        <v>1.00255281553436-0.0101409707787532i</v>
      </c>
      <c r="R102" s="1" t="str">
        <f t="shared" si="42"/>
        <v>1.00175641128459-0.0300093428520409i</v>
      </c>
      <c r="S102" s="1" t="str">
        <f t="shared" si="42"/>
        <v>1.00028817219265-0.0486611029056621i</v>
      </c>
      <c r="T102" s="1" t="str">
        <f t="shared" si="42"/>
        <v>0.998376298231651-0.0653616612098551i</v>
      </c>
      <c r="U102" s="1" t="str">
        <f t="shared" si="42"/>
        <v>0.996315120223374-0.0794789883886051i</v>
      </c>
      <c r="V102" s="1" t="str">
        <f t="shared" si="42"/>
        <v>0.99441838927392-0.0905042979056224i</v>
      </c>
      <c r="W102" s="1" t="str">
        <f t="shared" si="42"/>
        <v>0.992971566026771-0.0980600061006132i</v>
      </c>
      <c r="X102" s="1" t="str">
        <f t="shared" si="40"/>
        <v>0.992190305343638-0.101898765836274i</v>
      </c>
      <c r="Y102" s="1" t="str">
        <f t="shared" si="35"/>
        <v>0.865228914297327-0.501377029653192i</v>
      </c>
      <c r="Z102" s="1">
        <f t="shared" si="45"/>
        <v>1.0026041029360533</v>
      </c>
      <c r="AA102" s="1">
        <f t="shared" si="45"/>
        <v>1.0022058013243549</v>
      </c>
      <c r="AB102" s="1">
        <f t="shared" si="45"/>
        <v>1.0014710831394524</v>
      </c>
      <c r="AC102" s="1">
        <f t="shared" si="43"/>
        <v>1.0005135579425428</v>
      </c>
      <c r="AD102" s="1">
        <f t="shared" si="43"/>
        <v>0.99948022910960688</v>
      </c>
      <c r="AE102" s="1">
        <f t="shared" si="43"/>
        <v>0.99852839762598988</v>
      </c>
      <c r="AF102" s="1">
        <f t="shared" si="23"/>
        <v>0.99780173167524133</v>
      </c>
      <c r="AG102" s="1">
        <f t="shared" si="23"/>
        <v>0.99740912392902104</v>
      </c>
      <c r="AH102" s="1">
        <f t="shared" si="23"/>
        <v>0.99999999999999434</v>
      </c>
      <c r="AI102" s="1">
        <f t="shared" si="46"/>
        <v>2.2589550700116107E-2</v>
      </c>
      <c r="AJ102" s="1">
        <f t="shared" si="46"/>
        <v>1.9138247032828994E-2</v>
      </c>
      <c r="AK102" s="1">
        <f t="shared" si="46"/>
        <v>1.2768276500507034E-2</v>
      </c>
      <c r="AL102" s="1">
        <f t="shared" si="44"/>
        <v>4.4595625877743121E-3</v>
      </c>
      <c r="AM102" s="1">
        <f t="shared" si="44"/>
        <v>-4.5158462954522516E-3</v>
      </c>
      <c r="AN102" s="1">
        <f t="shared" si="44"/>
        <v>-1.2791590189181509E-2</v>
      </c>
      <c r="AO102" s="1">
        <f t="shared" si="24"/>
        <v>-1.9114933646320328E-2</v>
      </c>
      <c r="AP102" s="1">
        <f t="shared" si="24"/>
        <v>-2.2533266690323624E-2</v>
      </c>
      <c r="AQ102" s="1">
        <f t="shared" si="24"/>
        <v>-4.9180700794217781E-14</v>
      </c>
      <c r="AR102" s="1">
        <f t="shared" si="36"/>
        <v>0</v>
      </c>
    </row>
    <row r="103" spans="1:44">
      <c r="A103" s="2">
        <f t="shared" si="37"/>
        <v>91</v>
      </c>
      <c r="B103" s="1">
        <f t="shared" si="38"/>
        <v>0.91</v>
      </c>
      <c r="C103" s="3">
        <f t="shared" si="29"/>
        <v>2.858849314766712</v>
      </c>
      <c r="D103" s="1" t="str">
        <f t="shared" si="30"/>
        <v>1</v>
      </c>
      <c r="E103" s="1" t="str">
        <f t="shared" si="31"/>
        <v>-0.960293685676943+0.278991106039231i</v>
      </c>
      <c r="F103" s="1" t="str">
        <f t="shared" si="32"/>
        <v>0.844327925502013-0.535826794979i</v>
      </c>
      <c r="G103" s="1" t="str">
        <f t="shared" si="33"/>
        <v>1.92058737135389-0.557982212078462i</v>
      </c>
      <c r="H103" s="1" t="str">
        <f t="shared" si="34"/>
        <v>3.7649152968559-1.09380900705746i</v>
      </c>
      <c r="I103" s="1" t="str">
        <f t="shared" si="41"/>
        <v>3.76677996783085-1.05734029597988i</v>
      </c>
      <c r="J103" s="1" t="str">
        <f t="shared" si="41"/>
        <v>3.78623010685274-0.99039247834719i</v>
      </c>
      <c r="K103" s="1" t="str">
        <f t="shared" si="41"/>
        <v>3.80455173718903-0.927329013088296i</v>
      </c>
      <c r="L103" s="1" t="str">
        <f t="shared" si="41"/>
        <v>3.82104076886078-0.870573393806702i</v>
      </c>
      <c r="M103" s="1" t="str">
        <f t="shared" si="41"/>
        <v>3.83506353762801-0.822306707122481i</v>
      </c>
      <c r="N103" s="1" t="str">
        <f t="shared" si="41"/>
        <v>3.84608115635105-0.784383814736639i</v>
      </c>
      <c r="O103" s="1" t="str">
        <f t="shared" si="41"/>
        <v>3.85367022412113-0.75826207213616i</v>
      </c>
      <c r="P103" s="1" t="str">
        <f t="shared" si="39"/>
        <v>3.85753909731984-0.74494532323994i</v>
      </c>
      <c r="Q103" s="1" t="str">
        <f t="shared" si="42"/>
        <v>1.00206028986483-0.00910334128219377i</v>
      </c>
      <c r="R103" s="1" t="str">
        <f t="shared" si="42"/>
        <v>1.00141809789502-0.0269429095280958i</v>
      </c>
      <c r="S103" s="1" t="str">
        <f t="shared" si="42"/>
        <v>1.00023364493092-0.04370116106472i</v>
      </c>
      <c r="T103" s="1" t="str">
        <f t="shared" si="42"/>
        <v>0.998690298016926-0.0587211229933917i</v>
      </c>
      <c r="U103" s="1" t="str">
        <f t="shared" si="42"/>
        <v>0.997025149915168-0.0714325946427102i</v>
      </c>
      <c r="V103" s="1" t="str">
        <f t="shared" si="42"/>
        <v>0.99549168085915-0.0813715135391194i</v>
      </c>
      <c r="W103" s="1" t="str">
        <f t="shared" si="42"/>
        <v>0.994321197462702-0.0881894235197539i</v>
      </c>
      <c r="X103" s="1" t="str">
        <f t="shared" si="40"/>
        <v>0.993688883586936-0.0916556155502109i</v>
      </c>
      <c r="Y103" s="1" t="str">
        <f t="shared" si="35"/>
        <v>0.890707258011499-0.454577364730834i</v>
      </c>
      <c r="Z103" s="1">
        <f t="shared" si="45"/>
        <v>1.0021016392295181</v>
      </c>
      <c r="AA103" s="1">
        <f t="shared" si="45"/>
        <v>1.0017804785308602</v>
      </c>
      <c r="AB103" s="1">
        <f t="shared" si="45"/>
        <v>1.0011878624564914</v>
      </c>
      <c r="AC103" s="1">
        <f t="shared" si="43"/>
        <v>1.0004151546426823</v>
      </c>
      <c r="AD103" s="1">
        <f t="shared" si="43"/>
        <v>0.99958079470383643</v>
      </c>
      <c r="AE103" s="1">
        <f t="shared" si="43"/>
        <v>0.99881179902693507</v>
      </c>
      <c r="AF103" s="1">
        <f t="shared" si="23"/>
        <v>0.99822443275267903</v>
      </c>
      <c r="AG103" s="1">
        <f t="shared" si="23"/>
        <v>0.99790698425561652</v>
      </c>
      <c r="AH103" s="1">
        <f t="shared" si="23"/>
        <v>0.99999999999999634</v>
      </c>
      <c r="AI103" s="1">
        <f t="shared" si="46"/>
        <v>1.8235450942039325E-2</v>
      </c>
      <c r="AJ103" s="1">
        <f t="shared" si="46"/>
        <v>1.5451288756262598E-2</v>
      </c>
      <c r="AK103" s="1">
        <f t="shared" si="46"/>
        <v>1.0311519080850217E-2</v>
      </c>
      <c r="AL103" s="1">
        <f t="shared" si="44"/>
        <v>3.605239094964905E-3</v>
      </c>
      <c r="AM103" s="1">
        <f t="shared" si="44"/>
        <v>-3.6419343505983883E-3</v>
      </c>
      <c r="AN103" s="1">
        <f t="shared" si="44"/>
        <v>-1.0326718844252533E-2</v>
      </c>
      <c r="AO103" s="1">
        <f t="shared" si="24"/>
        <v>-1.5436089121300626E-2</v>
      </c>
      <c r="AP103" s="1">
        <f t="shared" si="24"/>
        <v>-1.8198755557994759E-2</v>
      </c>
      <c r="AQ103" s="1">
        <f t="shared" si="24"/>
        <v>-3.182280639625853E-14</v>
      </c>
      <c r="AR103" s="1">
        <f t="shared" si="36"/>
        <v>0</v>
      </c>
    </row>
    <row r="104" spans="1:44">
      <c r="A104" s="2">
        <f t="shared" si="37"/>
        <v>92</v>
      </c>
      <c r="B104" s="1">
        <f t="shared" si="38"/>
        <v>0.92</v>
      </c>
      <c r="C104" s="3">
        <f t="shared" si="29"/>
        <v>2.8902652413026098</v>
      </c>
      <c r="D104" s="1" t="str">
        <f t="shared" si="30"/>
        <v>1</v>
      </c>
      <c r="E104" s="1" t="str">
        <f t="shared" si="31"/>
        <v>-0.968583161128631+0.248689887164854i</v>
      </c>
      <c r="F104" s="1" t="str">
        <f t="shared" si="32"/>
        <v>0.876306680043864-0.481753674101715i</v>
      </c>
      <c r="G104" s="1" t="str">
        <f t="shared" si="33"/>
        <v>1.93716632225726-0.497379774329708i</v>
      </c>
      <c r="H104" s="1" t="str">
        <f t="shared" si="34"/>
        <v>3.81347300230112-0.979133448431423i</v>
      </c>
      <c r="I104" s="1" t="str">
        <f t="shared" si="41"/>
        <v>3.81492657427663-0.946798264682109i</v>
      </c>
      <c r="J104" s="1" t="str">
        <f t="shared" si="41"/>
        <v>3.83038119114986-0.886606506039456i</v>
      </c>
      <c r="K104" s="1" t="str">
        <f t="shared" si="41"/>
        <v>3.84493912191948-0.829907109191919i</v>
      </c>
      <c r="L104" s="1" t="str">
        <f t="shared" si="41"/>
        <v>3.8580409134702-0.77887900016296i</v>
      </c>
      <c r="M104" s="1" t="str">
        <f t="shared" si="41"/>
        <v>3.8691830713003-0.735483160565668i</v>
      </c>
      <c r="N104" s="1" t="str">
        <f t="shared" si="41"/>
        <v>3.87793740853296-0.7013872681791i</v>
      </c>
      <c r="O104" s="1" t="str">
        <f t="shared" si="41"/>
        <v>3.88396750089782-0.677901609026476i</v>
      </c>
      <c r="P104" s="1" t="str">
        <f t="shared" si="39"/>
        <v>3.88704161532702-0.665928723818121i</v>
      </c>
      <c r="Q104" s="1" t="str">
        <f t="shared" si="42"/>
        <v>1.00162261984961-0.00807325894530547i</v>
      </c>
      <c r="R104" s="1" t="str">
        <f t="shared" si="42"/>
        <v>1.00111724040366-0.0238974622141452i</v>
      </c>
      <c r="S104" s="1" t="str">
        <f t="shared" si="42"/>
        <v>1.00018476147607-0.038771226188514i</v>
      </c>
      <c r="T104" s="1" t="str">
        <f t="shared" si="42"/>
        <v>0.998969033374708-0.0521138710117842i</v>
      </c>
      <c r="U104" s="1" t="str">
        <f t="shared" si="42"/>
        <v>0.997656465117094-0.0634175002285092i</v>
      </c>
      <c r="V104" s="1" t="str">
        <f t="shared" si="42"/>
        <v>0.996446871837008-0.072264781399365i</v>
      </c>
      <c r="W104" s="1" t="str">
        <f t="shared" si="42"/>
        <v>0.995523068921239-0.0783391617248098i</v>
      </c>
      <c r="X104" s="1" t="str">
        <f t="shared" si="40"/>
        <v>0.995023824387578-0.0814291520935383i</v>
      </c>
      <c r="Y104" s="1" t="str">
        <f t="shared" si="35"/>
        <v>0.913556377944575-0.406712114789766i</v>
      </c>
      <c r="Z104" s="1">
        <f t="shared" si="45"/>
        <v>1.0016551552826924</v>
      </c>
      <c r="AA104" s="1">
        <f t="shared" si="45"/>
        <v>1.001402425468261</v>
      </c>
      <c r="AB104" s="1">
        <f t="shared" si="45"/>
        <v>1.0009359445384622</v>
      </c>
      <c r="AC104" s="1">
        <f t="shared" si="43"/>
        <v>1.0003274389885701</v>
      </c>
      <c r="AD104" s="1">
        <f t="shared" si="43"/>
        <v>0.99967004642790436</v>
      </c>
      <c r="AE104" s="1">
        <f t="shared" si="43"/>
        <v>0.99906384531943537</v>
      </c>
      <c r="AF104" s="1">
        <f t="shared" si="23"/>
        <v>0.99860062337959088</v>
      </c>
      <c r="AG104" s="1">
        <f t="shared" si="23"/>
        <v>0.99835019803150937</v>
      </c>
      <c r="AH104" s="1">
        <f t="shared" si="23"/>
        <v>0.99999999999998734</v>
      </c>
      <c r="AI104" s="1">
        <f t="shared" si="46"/>
        <v>1.4364611564626121E-2</v>
      </c>
      <c r="AJ104" s="1">
        <f t="shared" si="46"/>
        <v>1.2172779128909416E-2</v>
      </c>
      <c r="AK104" s="1">
        <f t="shared" si="46"/>
        <v>8.1257089548680567E-3</v>
      </c>
      <c r="AL104" s="1">
        <f t="shared" si="44"/>
        <v>2.8436333851028549E-3</v>
      </c>
      <c r="AM104" s="1">
        <f t="shared" si="44"/>
        <v>-2.8664132305600215E-3</v>
      </c>
      <c r="AN104" s="1">
        <f t="shared" si="44"/>
        <v>-8.1351447108466701E-3</v>
      </c>
      <c r="AO104" s="1">
        <f t="shared" si="24"/>
        <v>-1.2163343422468404E-2</v>
      </c>
      <c r="AP104" s="1">
        <f t="shared" si="24"/>
        <v>-1.4341831669740589E-2</v>
      </c>
      <c r="AQ104" s="1">
        <f t="shared" si="24"/>
        <v>-1.0993333118707543E-13</v>
      </c>
      <c r="AR104" s="1">
        <f t="shared" si="36"/>
        <v>0</v>
      </c>
    </row>
    <row r="105" spans="1:44">
      <c r="A105" s="2">
        <f t="shared" si="37"/>
        <v>93</v>
      </c>
      <c r="B105" s="1">
        <f t="shared" si="38"/>
        <v>0.93</v>
      </c>
      <c r="C105" s="3">
        <f t="shared" si="29"/>
        <v>2.921681167838508</v>
      </c>
      <c r="D105" s="1" t="str">
        <f t="shared" si="30"/>
        <v>1</v>
      </c>
      <c r="E105" s="1" t="str">
        <f t="shared" si="31"/>
        <v>-0.975916761938748+0.21814324139654i</v>
      </c>
      <c r="F105" s="1" t="str">
        <f t="shared" si="32"/>
        <v>0.904827052466022-0.425779291565068i</v>
      </c>
      <c r="G105" s="1" t="str">
        <f t="shared" si="33"/>
        <v>1.9518335238775-0.43628648279308i</v>
      </c>
      <c r="H105" s="1" t="str">
        <f t="shared" si="34"/>
        <v>3.85666057634352-0.862065774358148i</v>
      </c>
      <c r="I105" s="1" t="str">
        <f t="shared" si="41"/>
        <v>3.85776004997528-0.833836318836118i</v>
      </c>
      <c r="J105" s="1" t="str">
        <f t="shared" si="41"/>
        <v>3.86965124540406-0.780638168555871i</v>
      </c>
      <c r="K105" s="1" t="str">
        <f t="shared" si="41"/>
        <v>3.88085250657024-0.730526606735558i</v>
      </c>
      <c r="L105" s="1" t="str">
        <f t="shared" si="41"/>
        <v>3.89093337528894-0.685427392593046i</v>
      </c>
      <c r="M105" s="1" t="str">
        <f t="shared" si="41"/>
        <v>3.89950644942872-0.6470736636359i</v>
      </c>
      <c r="N105" s="1" t="str">
        <f t="shared" si="41"/>
        <v>3.90624227055823-0.616939332158925i</v>
      </c>
      <c r="O105" s="1" t="str">
        <f t="shared" si="41"/>
        <v>3.91088198484894-0.596182443621254i</v>
      </c>
      <c r="P105" s="1" t="str">
        <f t="shared" si="39"/>
        <v>3.91324729068265-0.585600673608791i</v>
      </c>
      <c r="Q105" s="1" t="str">
        <f t="shared" si="42"/>
        <v>1.00123878166477-0.0070498201097318i</v>
      </c>
      <c r="R105" s="1" t="str">
        <f t="shared" si="42"/>
        <v>1.00085321370932-0.0208704995600735i</v>
      </c>
      <c r="S105" s="1" t="str">
        <f t="shared" si="42"/>
        <v>1.00014155775987-0.0338677534614105i</v>
      </c>
      <c r="T105" s="1" t="str">
        <f t="shared" si="42"/>
        <v>0.999213258021663-0.045536024182064i</v>
      </c>
      <c r="U105" s="1" t="str">
        <f t="shared" si="42"/>
        <v>0.998210413734244-0.0554301185718745i</v>
      </c>
      <c r="V105" s="1" t="str">
        <f t="shared" si="42"/>
        <v>0.997285693731359-0.0631811821698922i</v>
      </c>
      <c r="W105" s="1" t="str">
        <f t="shared" si="42"/>
        <v>0.996579100314047-0.0685070048416195i</v>
      </c>
      <c r="X105" s="1" t="str">
        <f t="shared" si="40"/>
        <v>0.996197112124898-0.0712175985183033i</v>
      </c>
      <c r="Y105" s="1" t="str">
        <f t="shared" si="35"/>
        <v>0.933757608088142-0.357906034228968i</v>
      </c>
      <c r="Z105" s="1">
        <f t="shared" si="45"/>
        <v>1.0012636005933366</v>
      </c>
      <c r="AA105" s="1">
        <f t="shared" si="45"/>
        <v>1.0010707932729637</v>
      </c>
      <c r="AB105" s="1">
        <f t="shared" si="45"/>
        <v>1.0007148246542881</v>
      </c>
      <c r="AC105" s="1">
        <f t="shared" si="43"/>
        <v>1.0002503009270109</v>
      </c>
      <c r="AD105" s="1">
        <f t="shared" si="43"/>
        <v>0.99974823237272226</v>
      </c>
      <c r="AE105" s="1">
        <f t="shared" si="43"/>
        <v>0.99928505277604507</v>
      </c>
      <c r="AF105" s="1">
        <f t="shared" si="23"/>
        <v>0.99893098505108191</v>
      </c>
      <c r="AG105" s="1">
        <f t="shared" si="23"/>
        <v>0.99873952186979209</v>
      </c>
      <c r="AH105" s="1">
        <f t="shared" si="23"/>
        <v>0.99999999999999767</v>
      </c>
      <c r="AI105" s="1">
        <f t="shared" si="46"/>
        <v>1.0968566815073209E-2</v>
      </c>
      <c r="AJ105" s="1">
        <f t="shared" si="46"/>
        <v>9.2958161331924277E-3</v>
      </c>
      <c r="AK105" s="1">
        <f t="shared" si="46"/>
        <v>6.2066699815452389E-3</v>
      </c>
      <c r="AL105" s="1">
        <f t="shared" si="44"/>
        <v>2.1738141858173477E-3</v>
      </c>
      <c r="AM105" s="1">
        <f t="shared" si="44"/>
        <v>-2.1871011571607092E-3</v>
      </c>
      <c r="AN105" s="1">
        <f t="shared" si="44"/>
        <v>-6.2121736371689188E-3</v>
      </c>
      <c r="AO105" s="1">
        <f t="shared" si="24"/>
        <v>-9.2903124944277941E-3</v>
      </c>
      <c r="AP105" s="1">
        <f t="shared" si="24"/>
        <v>-1.0955279826895129E-2</v>
      </c>
      <c r="AQ105" s="1">
        <f t="shared" si="24"/>
        <v>-2.0250876797619053E-14</v>
      </c>
      <c r="AR105" s="1">
        <f t="shared" si="36"/>
        <v>0</v>
      </c>
    </row>
    <row r="106" spans="1:44">
      <c r="A106" s="2">
        <f t="shared" si="37"/>
        <v>94</v>
      </c>
      <c r="B106" s="1">
        <f t="shared" si="38"/>
        <v>0.94</v>
      </c>
      <c r="C106" s="3">
        <f t="shared" si="29"/>
        <v>2.9530970943744053</v>
      </c>
      <c r="D106" s="1" t="str">
        <f t="shared" si="30"/>
        <v>1</v>
      </c>
      <c r="E106" s="1" t="str">
        <f t="shared" si="31"/>
        <v>-0.982287250728689+0.18738131458572i</v>
      </c>
      <c r="F106" s="1" t="str">
        <f t="shared" si="32"/>
        <v>0.929776485888251-0.368124552684679i</v>
      </c>
      <c r="G106" s="1" t="str">
        <f t="shared" si="33"/>
        <v>1.96457450145738-0.37476262917144i</v>
      </c>
      <c r="H106" s="1" t="str">
        <f t="shared" si="34"/>
        <v>3.89435098734563-0.742887181856119i</v>
      </c>
      <c r="I106" s="1" t="str">
        <f t="shared" si="41"/>
        <v>3.89515017783949-0.718738541238453i</v>
      </c>
      <c r="J106" s="1" t="str">
        <f t="shared" si="41"/>
        <v>3.90392411572452-0.672743948115844i</v>
      </c>
      <c r="K106" s="1" t="str">
        <f t="shared" si="41"/>
        <v>3.91218898449189-0.629417988763464i</v>
      </c>
      <c r="L106" s="1" t="str">
        <f t="shared" si="41"/>
        <v>3.91962716986987-0.590425655501747i</v>
      </c>
      <c r="M106" s="1" t="str">
        <f t="shared" si="41"/>
        <v>3.92595282656576-0.557265401830788i</v>
      </c>
      <c r="N106" s="1" t="str">
        <f t="shared" si="41"/>
        <v>3.93092286314021-0.531211557702679i</v>
      </c>
      <c r="O106" s="1" t="str">
        <f t="shared" si="41"/>
        <v>3.93434628387489-0.513265357736097i</v>
      </c>
      <c r="P106" s="1" t="str">
        <f t="shared" si="39"/>
        <v>3.93609152863084-0.504116464331415i</v>
      </c>
      <c r="Q106" s="1" t="str">
        <f t="shared" si="42"/>
        <v>1.0009078839615-0.00603214468013128i</v>
      </c>
      <c r="R106" s="1" t="str">
        <f t="shared" si="42"/>
        <v>1.00062547245332-0.0178595815046099i</v>
      </c>
      <c r="S106" s="1" t="str">
        <f t="shared" si="42"/>
        <v>1.00010406310511-0.0289872739665368i</v>
      </c>
      <c r="T106" s="1" t="str">
        <f t="shared" si="42"/>
        <v>0.999423627211456-0.0389837668262042i</v>
      </c>
      <c r="U106" s="1" t="str">
        <f t="shared" si="42"/>
        <v>0.998688171400985-0.0474669016539628i</v>
      </c>
      <c r="V106" s="1" t="str">
        <f t="shared" si="42"/>
        <v>0.998009660136538-0.0541178046731567i</v>
      </c>
      <c r="W106" s="1" t="str">
        <f t="shared" si="42"/>
        <v>0.997490972631381-0.0586907212251092i</v>
      </c>
      <c r="X106" s="1" t="str">
        <f t="shared" si="40"/>
        <v>0.997210485761357-0.061019149537774i</v>
      </c>
      <c r="Y106" s="1" t="str">
        <f t="shared" si="35"/>
        <v>0.951295130954744-0.30828164691047i</v>
      </c>
      <c r="Z106" s="1">
        <f t="shared" si="45"/>
        <v>1.0009260606786747</v>
      </c>
      <c r="AA106" s="1">
        <f t="shared" si="45"/>
        <v>1.0007848423981798</v>
      </c>
      <c r="AB106" s="1">
        <f t="shared" si="45"/>
        <v>1.0005240622250724</v>
      </c>
      <c r="AC106" s="1">
        <f t="shared" si="43"/>
        <v>1.0001836434897657</v>
      </c>
      <c r="AD106" s="1">
        <f t="shared" si="43"/>
        <v>0.99981556821689366</v>
      </c>
      <c r="AE106" s="1">
        <f t="shared" si="43"/>
        <v>0.99947587189911191</v>
      </c>
      <c r="AF106" s="1">
        <f t="shared" si="23"/>
        <v>0.99921611338039473</v>
      </c>
      <c r="AG106" s="1">
        <f t="shared" si="23"/>
        <v>0.99907561751987262</v>
      </c>
      <c r="AH106" s="1">
        <f t="shared" si="23"/>
        <v>1.0000000000000175</v>
      </c>
      <c r="AI106" s="1">
        <f t="shared" si="46"/>
        <v>8.0399386918935285E-3</v>
      </c>
      <c r="AJ106" s="1">
        <f t="shared" si="46"/>
        <v>6.8143806960749625E-3</v>
      </c>
      <c r="AK106" s="1">
        <f t="shared" si="46"/>
        <v>4.5507543153662814E-3</v>
      </c>
      <c r="AL106" s="1">
        <f t="shared" si="44"/>
        <v>1.5949606372676853E-3</v>
      </c>
      <c r="AM106" s="1">
        <f t="shared" si="44"/>
        <v>-1.6021018576061175E-3</v>
      </c>
      <c r="AN106" s="1">
        <f t="shared" si="44"/>
        <v>-4.5537123090881168E-3</v>
      </c>
      <c r="AO106" s="1">
        <f t="shared" si="24"/>
        <v>-6.811422707133542E-3</v>
      </c>
      <c r="AP106" s="1">
        <f t="shared" si="24"/>
        <v>-8.0327974666248251E-3</v>
      </c>
      <c r="AQ106" s="1">
        <f t="shared" si="24"/>
        <v>1.5236373971541801E-13</v>
      </c>
      <c r="AR106" s="1">
        <f t="shared" si="36"/>
        <v>0</v>
      </c>
    </row>
    <row r="107" spans="1:44">
      <c r="A107" s="2">
        <f t="shared" si="37"/>
        <v>95</v>
      </c>
      <c r="B107" s="1">
        <f t="shared" si="38"/>
        <v>0.95</v>
      </c>
      <c r="C107" s="3">
        <f t="shared" si="29"/>
        <v>2.9845130209103035</v>
      </c>
      <c r="D107" s="1" t="str">
        <f t="shared" si="30"/>
        <v>1</v>
      </c>
      <c r="E107" s="1" t="str">
        <f t="shared" si="31"/>
        <v>-0.987688340595137+0.156434465040235i</v>
      </c>
      <c r="F107" s="1" t="str">
        <f t="shared" si="32"/>
        <v>0.951056516295154-0.309016994374945i</v>
      </c>
      <c r="G107" s="1" t="str">
        <f t="shared" si="33"/>
        <v>1.97537668119027-0.31286893008047i</v>
      </c>
      <c r="H107" s="1" t="str">
        <f t="shared" si="34"/>
        <v>3.92643319748542-0.621885924455415i</v>
      </c>
      <c r="I107" s="1" t="str">
        <f t="shared" si="41"/>
        <v>3.92698312408136-0.601796304052197i</v>
      </c>
      <c r="J107" s="1" t="str">
        <f t="shared" si="41"/>
        <v>3.93309827071473-0.563186787733351i</v>
      </c>
      <c r="K107" s="1" t="str">
        <f t="shared" si="41"/>
        <v>3.93885861288722-0.52681741861672i</v>
      </c>
      <c r="L107" s="1" t="str">
        <f t="shared" si="41"/>
        <v>3.94404278387959-0.494085851161281i</v>
      </c>
      <c r="M107" s="1" t="str">
        <f t="shared" si="41"/>
        <v>3.94845155890793-0.466249941148271i</v>
      </c>
      <c r="N107" s="1" t="str">
        <f t="shared" si="41"/>
        <v>3.95191551122035-0.444379406988932i</v>
      </c>
      <c r="O107" s="1" t="str">
        <f t="shared" si="41"/>
        <v>3.95430152307211-0.42931472104587i</v>
      </c>
      <c r="P107" s="1" t="str">
        <f t="shared" si="39"/>
        <v>3.95551790136583-0.421634810751505i</v>
      </c>
      <c r="Q107" s="1" t="str">
        <f t="shared" si="42"/>
        <v>1.00062916323497-0.00501937280374226i</v>
      </c>
      <c r="R107" s="1" t="str">
        <f t="shared" si="42"/>
        <v>1.00043354864485-0.0148623207024066i</v>
      </c>
      <c r="S107" s="1" t="str">
        <f t="shared" si="42"/>
        <v>1.0000723011632-0.0241263842311104i</v>
      </c>
      <c r="T107" s="1" t="str">
        <f t="shared" si="42"/>
        <v>0.999600701509831-0.0324533398957227i</v>
      </c>
      <c r="U107" s="1" t="str">
        <f t="shared" si="42"/>
        <v>0.99909074672728-0.0395243351130796i</v>
      </c>
      <c r="V107" s="1" t="str">
        <f t="shared" si="42"/>
        <v>0.998620072136303-0.0450717452047037i</v>
      </c>
      <c r="W107" s="1" t="str">
        <f t="shared" si="42"/>
        <v>0.998260132891889-0.0488880660323371i</v>
      </c>
      <c r="X107" s="1" t="str">
        <f t="shared" si="40"/>
        <v>0.998065443366234-0.0508319757710232i</v>
      </c>
      <c r="Y107" s="1" t="str">
        <f t="shared" si="35"/>
        <v>0.966155726521366-0.257959516416725i</v>
      </c>
      <c r="Z107" s="1">
        <f t="shared" si="45"/>
        <v>1.0006417522868307</v>
      </c>
      <c r="AA107" s="1">
        <f t="shared" si="45"/>
        <v>1.000543938980587</v>
      </c>
      <c r="AB107" s="1">
        <f t="shared" si="45"/>
        <v>1.000363278999147</v>
      </c>
      <c r="AC107" s="1">
        <f t="shared" si="43"/>
        <v>1.0001273827514841</v>
      </c>
      <c r="AD107" s="1">
        <f t="shared" si="43"/>
        <v>0.99987223846959816</v>
      </c>
      <c r="AE107" s="1">
        <f t="shared" si="43"/>
        <v>0.99963668934734129</v>
      </c>
      <c r="AF107" s="1">
        <f t="shared" si="23"/>
        <v>0.99945652027575183</v>
      </c>
      <c r="AG107" s="1">
        <f t="shared" si="23"/>
        <v>0.99935905409548542</v>
      </c>
      <c r="AH107" s="1">
        <f t="shared" si="23"/>
        <v>0.99999999999998967</v>
      </c>
      <c r="AI107" s="1">
        <f t="shared" si="46"/>
        <v>5.5724016788135126E-3</v>
      </c>
      <c r="AJ107" s="1">
        <f t="shared" si="46"/>
        <v>4.7233094755752209E-3</v>
      </c>
      <c r="AK107" s="1">
        <f t="shared" si="46"/>
        <v>3.1548282876755884E-3</v>
      </c>
      <c r="AL107" s="1">
        <f t="shared" si="44"/>
        <v>1.106362056957979E-3</v>
      </c>
      <c r="AM107" s="1">
        <f t="shared" si="44"/>
        <v>-1.1097934490250847E-3</v>
      </c>
      <c r="AN107" s="1">
        <f t="shared" si="44"/>
        <v>-3.156249617604843E-3</v>
      </c>
      <c r="AO107" s="1">
        <f t="shared" si="24"/>
        <v>-4.7218881468366709E-3</v>
      </c>
      <c r="AP107" s="1">
        <f t="shared" si="24"/>
        <v>-5.568970285642817E-3</v>
      </c>
      <c r="AQ107" s="1">
        <f t="shared" si="24"/>
        <v>-8.9682454389456163E-14</v>
      </c>
      <c r="AR107" s="1">
        <f t="shared" si="36"/>
        <v>0</v>
      </c>
    </row>
    <row r="108" spans="1:44">
      <c r="A108" s="2">
        <f t="shared" si="37"/>
        <v>96</v>
      </c>
      <c r="B108" s="1">
        <f t="shared" si="38"/>
        <v>0.96</v>
      </c>
      <c r="C108" s="3">
        <f t="shared" si="29"/>
        <v>3.0159289474462012</v>
      </c>
      <c r="D108" s="1" t="str">
        <f t="shared" si="30"/>
        <v>1</v>
      </c>
      <c r="E108" s="1" t="str">
        <f t="shared" si="31"/>
        <v>-0.992114701314478+0.125333233564306i</v>
      </c>
      <c r="F108" s="1" t="str">
        <f t="shared" si="32"/>
        <v>0.96858316112863-0.248689887164858i</v>
      </c>
      <c r="G108" s="1" t="str">
        <f t="shared" si="33"/>
        <v>1.98422940262896-0.250666467128612i</v>
      </c>
      <c r="H108" s="1" t="str">
        <f t="shared" si="34"/>
        <v>3.95281256375759-0.49935635429347i</v>
      </c>
      <c r="I108" s="1" t="str">
        <f t="shared" si="41"/>
        <v>3.95316185417691-0.483307279623402i</v>
      </c>
      <c r="J108" s="1" t="str">
        <f t="shared" si="41"/>
        <v>3.95708716888508-0.452235214230217i</v>
      </c>
      <c r="K108" s="1" t="str">
        <f t="shared" si="41"/>
        <v>3.96078473448888-0.422965968633654i</v>
      </c>
      <c r="L108" s="1" t="str">
        <f t="shared" si="41"/>
        <v>3.96411245561578-0.396624343527608i</v>
      </c>
      <c r="M108" s="1" t="str">
        <f t="shared" si="41"/>
        <v>3.9669424498091-0.374222632792349i</v>
      </c>
      <c r="N108" s="1" t="str">
        <f t="shared" si="41"/>
        <v>3.96916596197905-0.35662172160841i</v>
      </c>
      <c r="O108" s="1" t="str">
        <f t="shared" si="41"/>
        <v>3.9706975437999-0.344498003121885i</v>
      </c>
      <c r="P108" s="1" t="str">
        <f t="shared" si="39"/>
        <v>3.97147833744122-0.338317385035151i</v>
      </c>
      <c r="Q108" s="1" t="str">
        <f t="shared" si="42"/>
        <v>1.00040197989289-0.00401066170483707i</v>
      </c>
      <c r="R108" s="1" t="str">
        <f t="shared" si="42"/>
        <v>1.00027704963619-0.0118763743268565i</v>
      </c>
      <c r="S108" s="1" t="str">
        <f t="shared" si="42"/>
        <v>1.00004629069653-0.0192817361684709i</v>
      </c>
      <c r="T108" s="1" t="str">
        <f t="shared" si="42"/>
        <v>0.999744949996337-0.0259410324397969i</v>
      </c>
      <c r="U108" s="1" t="str">
        <f t="shared" si="42"/>
        <v>0.999418985770657-0.0315989333754382i</v>
      </c>
      <c r="V108" s="1" t="str">
        <f t="shared" si="42"/>
        <v>0.999118022942522-0.0360401067206552i</v>
      </c>
      <c r="W108" s="1" t="str">
        <f t="shared" si="42"/>
        <v>0.998887798394892-0.0390967835477718i</v>
      </c>
      <c r="X108" s="1" t="str">
        <f t="shared" si="40"/>
        <v>0.998763246010583-0.0406542276994958i</v>
      </c>
      <c r="Y108" s="1" t="str">
        <f t="shared" si="35"/>
        <v>0.978328558912031-0.207058520271755i</v>
      </c>
      <c r="Z108" s="1">
        <f t="shared" si="45"/>
        <v>1.000410019332536</v>
      </c>
      <c r="AA108" s="1">
        <f t="shared" si="45"/>
        <v>1.0003475517519058</v>
      </c>
      <c r="AB108" s="1">
        <f t="shared" si="45"/>
        <v>1.0002321574942283</v>
      </c>
      <c r="AC108" s="1">
        <f t="shared" si="43"/>
        <v>1.0000814477867395</v>
      </c>
      <c r="AD108" s="1">
        <f t="shared" si="43"/>
        <v>0.9999183975251752</v>
      </c>
      <c r="AE108" s="1">
        <f t="shared" si="43"/>
        <v>0.99976782957895283</v>
      </c>
      <c r="AF108" s="1">
        <f t="shared" si="23"/>
        <v>0.99965263580204466</v>
      </c>
      <c r="AG108" s="1">
        <f t="shared" si="23"/>
        <v>0.99959030998276432</v>
      </c>
      <c r="AH108" s="1">
        <f t="shared" si="23"/>
        <v>1.0000000000000098</v>
      </c>
      <c r="AI108" s="1">
        <f t="shared" si="46"/>
        <v>3.5606527535217095E-3</v>
      </c>
      <c r="AJ108" s="1">
        <f t="shared" si="46"/>
        <v>3.0182716881403146E-3</v>
      </c>
      <c r="AK108" s="1">
        <f t="shared" si="46"/>
        <v>2.0162603375980304E-3</v>
      </c>
      <c r="AL108" s="1">
        <f t="shared" si="44"/>
        <v>7.0741767847258487E-4</v>
      </c>
      <c r="AM108" s="1">
        <f t="shared" si="44"/>
        <v>-7.0881901160735718E-4</v>
      </c>
      <c r="AN108" s="1">
        <f t="shared" si="44"/>
        <v>-2.0168407888869581E-3</v>
      </c>
      <c r="AO108" s="1">
        <f t="shared" si="24"/>
        <v>-3.0176912369517515E-3</v>
      </c>
      <c r="AP108" s="1">
        <f t="shared" si="24"/>
        <v>-3.5592514202079017E-3</v>
      </c>
      <c r="AQ108" s="1">
        <f t="shared" si="24"/>
        <v>8.4860817056688847E-14</v>
      </c>
      <c r="AR108" s="1">
        <f t="shared" si="36"/>
        <v>0</v>
      </c>
    </row>
    <row r="109" spans="1:44">
      <c r="A109" s="2">
        <f t="shared" si="37"/>
        <v>97</v>
      </c>
      <c r="B109" s="1">
        <f t="shared" si="38"/>
        <v>0.97</v>
      </c>
      <c r="C109" s="3">
        <f t="shared" si="29"/>
        <v>3.0473448739820994</v>
      </c>
      <c r="D109" s="1" t="str">
        <f t="shared" si="30"/>
        <v>1</v>
      </c>
      <c r="E109" s="1" t="str">
        <f t="shared" si="31"/>
        <v>-0.99556196460308+0.0941083133185139i</v>
      </c>
      <c r="F109" s="1" t="str">
        <f t="shared" si="32"/>
        <v>0.982287250728689-0.187381314585724i</v>
      </c>
      <c r="G109" s="1" t="str">
        <f t="shared" si="33"/>
        <v>1.99112392920616-0.188216626637028i</v>
      </c>
      <c r="H109" s="1" t="str">
        <f t="shared" si="34"/>
        <v>3.97341117993485-0.375597941222752i</v>
      </c>
      <c r="I109" s="1" t="str">
        <f t="shared" si="41"/>
        <v>3.97360648759661-0.363574427399851i</v>
      </c>
      <c r="J109" s="1" t="str">
        <f t="shared" si="41"/>
        <v>3.9758195719722-0.34016244017896i</v>
      </c>
      <c r="K109" s="1" t="str">
        <f t="shared" si="41"/>
        <v>3.97790425187022-0.318108830442989i</v>
      </c>
      <c r="L109" s="1" t="str">
        <f t="shared" si="41"/>
        <v>3.97978041421128-0.298261106046286i</v>
      </c>
      <c r="M109" s="1" t="str">
        <f t="shared" si="41"/>
        <v>3.98137595912879-0.281382003906683i</v>
      </c>
      <c r="N109" s="1" t="str">
        <f t="shared" si="41"/>
        <v>3.98262957072636-0.268120178453496i</v>
      </c>
      <c r="O109" s="1" t="str">
        <f t="shared" si="41"/>
        <v>3.98349307341332-0.258985274201574i</v>
      </c>
      <c r="P109" s="1" t="str">
        <f t="shared" si="39"/>
        <v>3.98393328326568-0.254328340398404i</v>
      </c>
      <c r="Q109" s="1" t="str">
        <f t="shared" si="42"/>
        <v>1.00022581498739-0.00300518264841738i</v>
      </c>
      <c r="R109" s="1" t="str">
        <f t="shared" si="42"/>
        <v>1.00015565643285-0.0088994361869928i</v>
      </c>
      <c r="S109" s="1" t="str">
        <f t="shared" si="42"/>
        <v>1.00002604621912-0.0144500273530807i</v>
      </c>
      <c r="T109" s="1" t="str">
        <f t="shared" si="42"/>
        <v>0.999856752923604-0.0194431732795099i</v>
      </c>
      <c r="U109" s="1" t="str">
        <f t="shared" si="42"/>
        <v>0.999673575766591-0.0236872348125661i</v>
      </c>
      <c r="V109" s="1" t="str">
        <f t="shared" si="42"/>
        <v>0.999504401778607-0.0270199979038449i</v>
      </c>
      <c r="W109" s="1" t="str">
        <f t="shared" si="42"/>
        <v>0.999374960291238-0.0293146093012981i</v>
      </c>
      <c r="X109" s="1" t="str">
        <f t="shared" si="40"/>
        <v>0.999304921044274-0.0304840393818173i</v>
      </c>
      <c r="Y109" s="1" t="str">
        <f t="shared" si="35"/>
        <v>0.987804998967522-0.155696127166916i</v>
      </c>
      <c r="Z109" s="1">
        <f t="shared" si="45"/>
        <v>1.0002303295191257</v>
      </c>
      <c r="AA109" s="1">
        <f t="shared" si="45"/>
        <v>1.0001952494683584</v>
      </c>
      <c r="AB109" s="1">
        <f t="shared" si="45"/>
        <v>1.000130439696318</v>
      </c>
      <c r="AC109" s="1">
        <f t="shared" si="43"/>
        <v>1.0000457806291221</v>
      </c>
      <c r="AD109" s="1">
        <f t="shared" si="43"/>
        <v>0.9999541705393441</v>
      </c>
      <c r="AE109" s="1">
        <f t="shared" si="43"/>
        <v>0.99986955622297802</v>
      </c>
      <c r="AF109" s="1">
        <f t="shared" si="23"/>
        <v>0.99980480973818142</v>
      </c>
      <c r="AG109" s="1">
        <f t="shared" si="23"/>
        <v>0.99976977443826287</v>
      </c>
      <c r="AH109" s="1">
        <f t="shared" si="23"/>
        <v>1.0000000000000013</v>
      </c>
      <c r="AI109" s="1">
        <f t="shared" si="46"/>
        <v>2.0003864183362964E-3</v>
      </c>
      <c r="AJ109" s="1">
        <f t="shared" si="46"/>
        <v>1.6957497923155208E-3</v>
      </c>
      <c r="AK109" s="1">
        <f t="shared" si="46"/>
        <v>1.1329109199687847E-3</v>
      </c>
      <c r="AL109" s="1">
        <f t="shared" si="44"/>
        <v>3.9763639016299548E-4</v>
      </c>
      <c r="AM109" s="1">
        <f t="shared" si="44"/>
        <v>-3.9807875936628394E-4</v>
      </c>
      <c r="AN109" s="1">
        <f t="shared" si="44"/>
        <v>-1.1330941553327671E-3</v>
      </c>
      <c r="AO109" s="1">
        <f t="shared" si="24"/>
        <v>-1.6955665570051312E-3</v>
      </c>
      <c r="AP109" s="1">
        <f t="shared" si="24"/>
        <v>-1.9999440490660438E-3</v>
      </c>
      <c r="AQ109" s="1">
        <f t="shared" si="24"/>
        <v>1.1571929598639439E-14</v>
      </c>
      <c r="AR109" s="1">
        <f t="shared" si="36"/>
        <v>0</v>
      </c>
    </row>
    <row r="110" spans="1:44">
      <c r="A110" s="2">
        <f t="shared" si="37"/>
        <v>98</v>
      </c>
      <c r="B110" s="1">
        <f t="shared" si="38"/>
        <v>0.98</v>
      </c>
      <c r="C110" s="3">
        <f t="shared" si="29"/>
        <v>3.0787608005179972</v>
      </c>
      <c r="D110" s="1" t="str">
        <f t="shared" si="30"/>
        <v>1</v>
      </c>
      <c r="E110" s="1" t="str">
        <f t="shared" si="31"/>
        <v>-0.998026728428272+0.0627905195293109i</v>
      </c>
      <c r="F110" s="1" t="str">
        <f t="shared" si="32"/>
        <v>0.992114701314477-0.125333233564309i</v>
      </c>
      <c r="G110" s="1" t="str">
        <f t="shared" si="33"/>
        <v>1.99605345685654-0.125581039058622i</v>
      </c>
      <c r="H110" s="1" t="str">
        <f t="shared" si="34"/>
        <v>3.98816815817102-0.250914272622931i</v>
      </c>
      <c r="I110" s="1" t="str">
        <f t="shared" si="41"/>
        <v>3.98825458992988-0.242904960790623i</v>
      </c>
      <c r="J110" s="1" t="str">
        <f t="shared" si="41"/>
        <v>3.98923980295641-0.227245448159665i</v>
      </c>
      <c r="K110" s="1" t="str">
        <f t="shared" si="41"/>
        <v>3.99016785333458-0.212494509806578i</v>
      </c>
      <c r="L110" s="1" t="str">
        <f t="shared" si="41"/>
        <v>3.9910030766088-0.199219016019848i</v>
      </c>
      <c r="M110" s="1" t="str">
        <f t="shared" si="41"/>
        <v>3.99171337561704-0.187929136580717i</v>
      </c>
      <c r="N110" s="1" t="str">
        <f t="shared" si="41"/>
        <v>3.99227145396677-0.179058735224594i</v>
      </c>
      <c r="O110" s="1" t="str">
        <f t="shared" si="41"/>
        <v>3.99265586501997-0.172948696501015i</v>
      </c>
      <c r="P110" s="1" t="str">
        <f t="shared" si="39"/>
        <v>3.99285183607545-0.16983382577158i</v>
      </c>
      <c r="Q110" s="1" t="str">
        <f t="shared" si="42"/>
        <v>1.00010026758038-0.00200211800916368i</v>
      </c>
      <c r="R110" s="1" t="str">
        <f t="shared" si="42"/>
        <v>1.00006912232717-0.00592922910062238i</v>
      </c>
      <c r="S110" s="1" t="str">
        <f t="shared" si="42"/>
        <v>1.00001157850668-0.00962799156811092i</v>
      </c>
      <c r="T110" s="1" t="str">
        <f t="shared" si="42"/>
        <v>0.999936403859661-0.0129561228520828i</v>
      </c>
      <c r="U110" s="1" t="str">
        <f t="shared" si="42"/>
        <v>0.999855048144559-0.0157857969222333i</v>
      </c>
      <c r="V110" s="1" t="str">
        <f t="shared" si="42"/>
        <v>0.999779897028773-0.0180085321318891i</v>
      </c>
      <c r="W110" s="1" t="str">
        <f t="shared" si="42"/>
        <v>0.999722386486467-0.0195392720170794i</v>
      </c>
      <c r="X110" s="1" t="str">
        <f t="shared" si="40"/>
        <v>0.999691264764494-0.0203195319707361i</v>
      </c>
      <c r="Y110" s="1" t="str">
        <f t="shared" si="35"/>
        <v>0.994578481154748-0.10398867642167i</v>
      </c>
      <c r="Z110" s="1">
        <f t="shared" si="45"/>
        <v>1.0001022716156935</v>
      </c>
      <c r="AA110" s="1">
        <f t="shared" si="45"/>
        <v>1.0000866988366379</v>
      </c>
      <c r="AB110" s="1">
        <f t="shared" si="45"/>
        <v>1.0000579260068176</v>
      </c>
      <c r="AC110" s="1">
        <f t="shared" si="43"/>
        <v>1.0000203362347935</v>
      </c>
      <c r="AD110" s="1">
        <f t="shared" si="43"/>
        <v>0.99997965413533718</v>
      </c>
      <c r="AE110" s="1">
        <f t="shared" si="43"/>
        <v>0.99994207318844697</v>
      </c>
      <c r="AF110" s="1">
        <f t="shared" si="23"/>
        <v>0.99991331283924523</v>
      </c>
      <c r="AG110" s="1">
        <f t="shared" si="23"/>
        <v>0.99989774888532645</v>
      </c>
      <c r="AH110" s="1">
        <f t="shared" si="23"/>
        <v>1.0000000000000082</v>
      </c>
      <c r="AI110" s="1">
        <f t="shared" si="46"/>
        <v>8.8827454515842349E-4</v>
      </c>
      <c r="AJ110" s="1">
        <f t="shared" si="46"/>
        <v>7.530238841099283E-4</v>
      </c>
      <c r="AK110" s="1">
        <f t="shared" si="46"/>
        <v>5.0312433054083253E-4</v>
      </c>
      <c r="AL110" s="1">
        <f t="shared" si="44"/>
        <v>1.7663649501534684E-4</v>
      </c>
      <c r="AM110" s="1">
        <f t="shared" si="44"/>
        <v>-1.7672373285692098E-4</v>
      </c>
      <c r="AN110" s="1">
        <f t="shared" si="44"/>
        <v>-5.0316046561607207E-4</v>
      </c>
      <c r="AO110" s="1">
        <f t="shared" si="24"/>
        <v>-7.5298774900973747E-4</v>
      </c>
      <c r="AP110" s="1">
        <f t="shared" si="24"/>
        <v>-8.8818730726855156E-4</v>
      </c>
      <c r="AQ110" s="1">
        <f t="shared" si="24"/>
        <v>7.1360232524942953E-14</v>
      </c>
      <c r="AR110" s="1">
        <f t="shared" si="36"/>
        <v>0</v>
      </c>
    </row>
    <row r="111" spans="1:44">
      <c r="A111" s="2">
        <f t="shared" si="37"/>
        <v>99</v>
      </c>
      <c r="B111" s="1">
        <f t="shared" si="38"/>
        <v>0.99</v>
      </c>
      <c r="C111" s="3">
        <f t="shared" si="29"/>
        <v>3.1101767270538954</v>
      </c>
      <c r="D111" s="1" t="str">
        <f t="shared" si="30"/>
        <v>1</v>
      </c>
      <c r="E111" s="1" t="str">
        <f t="shared" si="31"/>
        <v>-0.999506560365732+0.0314107590781238i</v>
      </c>
      <c r="F111" s="1" t="str">
        <f t="shared" si="32"/>
        <v>0.998026728428272-0.0627905195293142i</v>
      </c>
      <c r="G111" s="1" t="str">
        <f t="shared" si="33"/>
        <v>1.99901312073146-0.0628215181562476i</v>
      </c>
      <c r="H111" s="1" t="str">
        <f t="shared" si="34"/>
        <v>3.99703984915973-0.125612037685562i</v>
      </c>
      <c r="I111" s="1" t="str">
        <f t="shared" si="41"/>
        <v>3.99706140127346-0.121609297883439i</v>
      </c>
      <c r="J111" s="1" t="str">
        <f t="shared" si="41"/>
        <v>3.9973079477817-0.11376406078462i</v>
      </c>
      <c r="K111" s="1" t="str">
        <f t="shared" si="41"/>
        <v>3.99754018951425-0.106374009029034i</v>
      </c>
      <c r="L111" s="1" t="str">
        <f t="shared" si="41"/>
        <v>3.99774920155156-0.0997231381612583i</v>
      </c>
      <c r="M111" s="1" t="str">
        <f t="shared" si="41"/>
        <v>3.99792695167825-0.0940670374188914i</v>
      </c>
      <c r="N111" s="1" t="str">
        <f t="shared" si="41"/>
        <v>3.99806660905665-0.0896230675814841i</v>
      </c>
      <c r="O111" s="1" t="str">
        <f t="shared" si="41"/>
        <v>3.99816280673202-0.086562007917681i</v>
      </c>
      <c r="P111" s="1" t="str">
        <f t="shared" si="39"/>
        <v>3.99821184788164-0.0850014932337002i</v>
      </c>
      <c r="Q111" s="1" t="str">
        <f t="shared" si="42"/>
        <v>1.0000250527186-0.00100065842304288i</v>
      </c>
      <c r="R111" s="1" t="str">
        <f t="shared" si="42"/>
        <v>1.00001727184523-0.00296349746890657i</v>
      </c>
      <c r="S111" s="1" t="str">
        <f t="shared" si="42"/>
        <v>1.00000289498449-0.00481238956793572i</v>
      </c>
      <c r="T111" s="1" t="str">
        <f t="shared" si="42"/>
        <v>0.999984111333571-0.00647626518990557i</v>
      </c>
      <c r="U111" s="1" t="str">
        <f t="shared" si="42"/>
        <v>0.999963780851568-0.0078911915290043i</v>
      </c>
      <c r="V111" s="1" t="str">
        <f t="shared" si="42"/>
        <v>0.999944998670019-0.00900282636873943i</v>
      </c>
      <c r="W111" s="1" t="str">
        <f t="shared" si="42"/>
        <v>0.999930623887271-0.00976849542938537i</v>
      </c>
      <c r="X111" s="1" t="str">
        <f t="shared" si="40"/>
        <v>0.999922844483268-0.0101588170740666i</v>
      </c>
      <c r="Y111" s="1" t="str">
        <f t="shared" si="35"/>
        <v>0.998644393560126-0.0520516590599516i</v>
      </c>
      <c r="Z111" s="1">
        <f t="shared" si="45"/>
        <v>1.0000255533645721</v>
      </c>
      <c r="AA111" s="1">
        <f t="shared" si="45"/>
        <v>1.0000216629183714</v>
      </c>
      <c r="AB111" s="1">
        <f t="shared" si="45"/>
        <v>1.0000144744306025</v>
      </c>
      <c r="AC111" s="1">
        <f t="shared" si="43"/>
        <v>1.0000050824522853</v>
      </c>
      <c r="AD111" s="1">
        <f t="shared" si="43"/>
        <v>0.99999491694643639</v>
      </c>
      <c r="AE111" s="1">
        <f t="shared" si="43"/>
        <v>0.99998552551914965</v>
      </c>
      <c r="AF111" s="1">
        <f t="shared" si="23"/>
        <v>0.99997833781064538</v>
      </c>
      <c r="AG111" s="1">
        <f t="shared" si="23"/>
        <v>0.99997444791547241</v>
      </c>
      <c r="AH111" s="1">
        <f t="shared" si="23"/>
        <v>0.99999999999998268</v>
      </c>
      <c r="AI111" s="1">
        <f t="shared" si="46"/>
        <v>2.2195086877089941E-4</v>
      </c>
      <c r="AJ111" s="1">
        <f t="shared" si="46"/>
        <v>1.8815968017547887E-4</v>
      </c>
      <c r="AK111" s="1">
        <f t="shared" si="46"/>
        <v>1.2572239690963546E-4</v>
      </c>
      <c r="AL111" s="1">
        <f t="shared" si="44"/>
        <v>4.4145507456828476E-5</v>
      </c>
      <c r="AM111" s="1">
        <f t="shared" si="44"/>
        <v>-4.4150954488859914E-5</v>
      </c>
      <c r="AN111" s="1">
        <f t="shared" si="44"/>
        <v>-1.2572465313612902E-4</v>
      </c>
      <c r="AO111" s="1">
        <f t="shared" si="24"/>
        <v>-1.8815742401133634E-4</v>
      </c>
      <c r="AP111" s="1">
        <f t="shared" si="24"/>
        <v>-2.2194542182533351E-4</v>
      </c>
      <c r="AQ111" s="1">
        <f t="shared" si="24"/>
        <v>-1.5043508478231411E-13</v>
      </c>
      <c r="AR111" s="1">
        <f t="shared" si="36"/>
        <v>0</v>
      </c>
    </row>
  </sheetData>
  <mergeCells count="8">
    <mergeCell ref="AQ11:AQ12"/>
    <mergeCell ref="AR11:AR12"/>
    <mergeCell ref="I11:P11"/>
    <mergeCell ref="Q11:X11"/>
    <mergeCell ref="Y11:Y12"/>
    <mergeCell ref="Z11:AG11"/>
    <mergeCell ref="AH11:AH12"/>
    <mergeCell ref="AI11:AP1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低域通過フィルタ</vt:lpstr>
      <vt:lpstr>高域通過フィルタ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kitaoka</dc:creator>
  <cp:lastModifiedBy>kitaoka</cp:lastModifiedBy>
  <dcterms:created xsi:type="dcterms:W3CDTF">2013-02-08T04:03:14Z</dcterms:created>
  <dcterms:modified xsi:type="dcterms:W3CDTF">2013-02-08T04:52:48Z</dcterms:modified>
</cp:coreProperties>
</file>