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2kin\Dropbox\Research\Manuscipts\Diss.2_Gradient\PeerJ_Sp17\sp17_r_scripts\"/>
    </mc:Choice>
  </mc:AlternateContent>
  <xr:revisionPtr revIDLastSave="0" documentId="13_ncr:1_{CD1E0A85-99AA-4A47-B68B-4A67D9C8FE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1_E_lm" sheetId="9" r:id="rId1"/>
    <sheet name="combined" sheetId="8" r:id="rId2"/>
    <sheet name="AP" sheetId="1" r:id="rId3"/>
    <sheet name="cond" sheetId="2" r:id="rId4"/>
    <sheet name="ros" sheetId="3" r:id="rId5"/>
    <sheet name="can" sheetId="4" r:id="rId6"/>
    <sheet name="NH4" sheetId="5" r:id="rId7"/>
    <sheet name="flash" sheetId="6" r:id="rId8"/>
    <sheet name="LFPP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K2" i="8"/>
  <c r="E2" i="8" s="1"/>
  <c r="C3" i="8"/>
  <c r="E3" i="8"/>
  <c r="K3" i="8"/>
  <c r="C4" i="8"/>
  <c r="K4" i="8"/>
  <c r="E4" i="8" s="1"/>
  <c r="C5" i="8"/>
  <c r="K5" i="8"/>
  <c r="E5" i="8" s="1"/>
  <c r="C6" i="8"/>
  <c r="K6" i="8"/>
  <c r="E6" i="8" s="1"/>
  <c r="C7" i="8"/>
  <c r="K7" i="8"/>
  <c r="E7" i="8" s="1"/>
  <c r="C8" i="8"/>
  <c r="K8" i="8"/>
  <c r="E8" i="8" s="1"/>
  <c r="C9" i="8"/>
  <c r="K9" i="8"/>
  <c r="E9" i="8" s="1"/>
  <c r="C10" i="8"/>
  <c r="K10" i="8"/>
  <c r="E10" i="8" s="1"/>
  <c r="C11" i="8"/>
  <c r="K11" i="8"/>
  <c r="E11" i="8" s="1"/>
  <c r="C12" i="8"/>
  <c r="K12" i="8"/>
  <c r="E12" i="8" s="1"/>
  <c r="C13" i="8"/>
  <c r="K13" i="8"/>
  <c r="E13" i="8" s="1"/>
  <c r="C14" i="8"/>
  <c r="K14" i="8"/>
  <c r="E14" i="8" s="1"/>
  <c r="C15" i="8"/>
  <c r="K15" i="8"/>
  <c r="E15" i="8" s="1"/>
  <c r="C16" i="8"/>
  <c r="K16" i="8"/>
  <c r="E16" i="8" s="1"/>
  <c r="C17" i="8"/>
  <c r="K17" i="8"/>
  <c r="E17" i="8" s="1"/>
  <c r="C18" i="8"/>
  <c r="K18" i="8"/>
  <c r="E18" i="8" s="1"/>
  <c r="C19" i="8"/>
  <c r="E19" i="8"/>
  <c r="K19" i="8"/>
  <c r="C20" i="8"/>
  <c r="K20" i="8"/>
  <c r="E20" i="8" s="1"/>
  <c r="C21" i="8"/>
  <c r="K21" i="8"/>
  <c r="E21" i="8" s="1"/>
  <c r="C22" i="8"/>
  <c r="K22" i="8"/>
  <c r="E22" i="8" s="1"/>
  <c r="C23" i="8"/>
  <c r="K23" i="8"/>
  <c r="E23" i="8" s="1"/>
  <c r="C24" i="8"/>
  <c r="K24" i="8"/>
  <c r="E24" i="8" s="1"/>
  <c r="C25" i="8"/>
  <c r="K25" i="8"/>
  <c r="E25" i="8" s="1"/>
  <c r="C26" i="8"/>
  <c r="K26" i="8"/>
  <c r="E26" i="8" s="1"/>
  <c r="C27" i="8"/>
  <c r="K27" i="8"/>
  <c r="E27" i="8" s="1"/>
  <c r="C28" i="8"/>
  <c r="K28" i="8"/>
  <c r="E28" i="8" s="1"/>
  <c r="C29" i="8"/>
  <c r="K29" i="8"/>
  <c r="E29" i="8" s="1"/>
  <c r="C30" i="8"/>
  <c r="K30" i="8"/>
  <c r="E30" i="8" s="1"/>
  <c r="C31" i="8"/>
  <c r="K31" i="8"/>
  <c r="E31" i="8" s="1"/>
  <c r="C32" i="8"/>
  <c r="K32" i="8"/>
  <c r="E32" i="8" s="1"/>
  <c r="C33" i="8"/>
  <c r="K33" i="8"/>
  <c r="E33" i="8" s="1"/>
  <c r="C34" i="8"/>
  <c r="K34" i="8"/>
  <c r="E34" i="8" s="1"/>
  <c r="C35" i="8"/>
  <c r="E35" i="8"/>
  <c r="K35" i="8"/>
  <c r="C36" i="8"/>
  <c r="K36" i="8"/>
  <c r="E36" i="8" s="1"/>
  <c r="C37" i="8"/>
  <c r="K37" i="8"/>
  <c r="E37" i="8" s="1"/>
  <c r="C38" i="8"/>
  <c r="K38" i="8"/>
  <c r="E38" i="8" s="1"/>
  <c r="C39" i="8"/>
  <c r="K39" i="8"/>
  <c r="E39" i="8" s="1"/>
  <c r="C40" i="8"/>
  <c r="K40" i="8"/>
  <c r="E40" i="8" s="1"/>
  <c r="C42" i="8"/>
  <c r="K42" i="8"/>
  <c r="E42" i="8" s="1"/>
  <c r="C44" i="8"/>
  <c r="K44" i="8"/>
  <c r="E44" i="8" s="1"/>
  <c r="C45" i="8"/>
  <c r="K45" i="8"/>
  <c r="E45" i="8" s="1"/>
</calcChain>
</file>

<file path=xl/sharedStrings.xml><?xml version="1.0" encoding="utf-8"?>
<sst xmlns="http://schemas.openxmlformats.org/spreadsheetml/2006/main" count="355" uniqueCount="52">
  <si>
    <t>predictor</t>
  </si>
  <si>
    <t>estimate</t>
  </si>
  <si>
    <t>df</t>
  </si>
  <si>
    <t>r2</t>
  </si>
  <si>
    <t>f.stat</t>
  </si>
  <si>
    <t>p.value</t>
  </si>
  <si>
    <t>log.cond</t>
  </si>
  <si>
    <t>Rosgen.Index</t>
  </si>
  <si>
    <t>canopy</t>
  </si>
  <si>
    <t>NH4.</t>
  </si>
  <si>
    <t>flash.index</t>
  </si>
  <si>
    <t>LFPP</t>
  </si>
  <si>
    <t>AP</t>
  </si>
  <si>
    <t>response</t>
  </si>
  <si>
    <t>NH4</t>
  </si>
  <si>
    <t>flash</t>
  </si>
  <si>
    <t>Response</t>
  </si>
  <si>
    <t>Rosgen.index</t>
  </si>
  <si>
    <t>Input</t>
  </si>
  <si>
    <t>Estimate</t>
  </si>
  <si>
    <t>Sign</t>
  </si>
  <si>
    <t>Significance</t>
  </si>
  <si>
    <r>
      <rPr>
        <b/>
        <i/>
        <sz val="11"/>
        <color rgb="FF000000"/>
        <rFont val="Calibri"/>
        <family val="2"/>
        <scheme val="minor"/>
      </rPr>
      <t>p</t>
    </r>
    <r>
      <rPr>
        <b/>
        <sz val="11"/>
        <color rgb="FF000000"/>
        <rFont val="Calibri"/>
        <family val="2"/>
        <scheme val="minor"/>
      </rPr>
      <t>-value</t>
    </r>
  </si>
  <si>
    <t>-</t>
  </si>
  <si>
    <t>0.007 *</t>
  </si>
  <si>
    <t>+</t>
  </si>
  <si>
    <t>0.045 *</t>
  </si>
  <si>
    <t>Slope</t>
  </si>
  <si>
    <r>
      <t>R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</si>
  <si>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t>0.994</t>
  </si>
  <si>
    <t/>
  </si>
  <si>
    <t>0.984</t>
  </si>
  <si>
    <t>0.945</t>
  </si>
  <si>
    <t>0.842</t>
  </si>
  <si>
    <t>0.838</t>
  </si>
  <si>
    <t>0.659</t>
  </si>
  <si>
    <t>0.63</t>
  </si>
  <si>
    <t>0.59</t>
  </si>
  <si>
    <t>0.547</t>
  </si>
  <si>
    <t>0.425</t>
  </si>
  <si>
    <t>0.398</t>
  </si>
  <si>
    <t>0.384</t>
  </si>
  <si>
    <t>0.289</t>
  </si>
  <si>
    <t>0.239</t>
  </si>
  <si>
    <t>0.227</t>
  </si>
  <si>
    <t>0.16</t>
  </si>
  <si>
    <t>0.158</t>
  </si>
  <si>
    <t>0.07</t>
  </si>
  <si>
    <t>0.06</t>
  </si>
  <si>
    <t>*</t>
  </si>
  <si>
    <t>p-value</t>
  </si>
  <si>
    <t>F-stat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</si>
</sst>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1C05-DD4C-4086-9F80-1474DE426A73}">
  <dimension ref="A1:H22"/>
  <sheetViews>
    <sheetView tabSelected="1" workbookViewId="0">
      <selection activeCell="F24" sqref="F24"/>
    </sheetView>
  </sheetViews>
  <sheetFormatPr defaultRowHeight="15" x14ac:dyDescent="0.25"/>
  <cols>
    <col min="1" max="2" width="13.140625" bestFit="1" customWidth="1"/>
    <col min="3" max="3" width="4.7109375" bestFit="1" customWidth="1"/>
    <col min="4" max="4" width="5.5703125" bestFit="1" customWidth="1"/>
    <col min="6" max="6" width="8.7109375" bestFit="1" customWidth="1"/>
    <col min="7" max="7" width="6.5703125" bestFit="1" customWidth="1"/>
    <col min="8" max="8" width="7.7109375" bestFit="1" customWidth="1"/>
  </cols>
  <sheetData>
    <row r="1" spans="1:8" ht="17.25" x14ac:dyDescent="0.25">
      <c r="A1" s="1" t="s">
        <v>18</v>
      </c>
      <c r="B1" s="1" t="s">
        <v>16</v>
      </c>
      <c r="C1" s="1" t="s">
        <v>20</v>
      </c>
      <c r="D1" s="1" t="s">
        <v>28</v>
      </c>
      <c r="E1" s="1" t="s">
        <v>27</v>
      </c>
      <c r="F1" s="3" t="s">
        <v>2</v>
      </c>
      <c r="G1" s="1" t="s">
        <v>51</v>
      </c>
      <c r="H1" s="1" t="s">
        <v>50</v>
      </c>
    </row>
    <row r="2" spans="1:8" x14ac:dyDescent="0.25">
      <c r="A2" s="2" t="s">
        <v>12</v>
      </c>
      <c r="B2" s="2" t="s">
        <v>8</v>
      </c>
      <c r="C2" s="2" t="s">
        <v>23</v>
      </c>
      <c r="D2" s="2">
        <v>0.23288527769825301</v>
      </c>
      <c r="E2" s="2">
        <v>-0.48258188703913502</v>
      </c>
      <c r="F2" s="4">
        <v>8</v>
      </c>
      <c r="G2" s="2">
        <v>2.4286878708256201</v>
      </c>
      <c r="H2" s="2" t="s">
        <v>46</v>
      </c>
    </row>
    <row r="3" spans="1:8" x14ac:dyDescent="0.25">
      <c r="A3" s="2" t="s">
        <v>12</v>
      </c>
      <c r="B3" s="2" t="s">
        <v>10</v>
      </c>
      <c r="C3" s="2" t="s">
        <v>23</v>
      </c>
      <c r="D3" s="2">
        <v>6.2561815826530796E-4</v>
      </c>
      <c r="E3" s="2">
        <v>-2.501236010986E-2</v>
      </c>
      <c r="F3" s="4">
        <v>8</v>
      </c>
      <c r="G3" s="2">
        <v>5.0080784109143503E-3</v>
      </c>
      <c r="H3" s="2" t="s">
        <v>32</v>
      </c>
    </row>
    <row r="4" spans="1:8" x14ac:dyDescent="0.25">
      <c r="A4" s="2" t="s">
        <v>12</v>
      </c>
      <c r="B4" s="2" t="s">
        <v>11</v>
      </c>
      <c r="C4" s="2" t="s">
        <v>23</v>
      </c>
      <c r="D4" s="2">
        <v>2.5533515121911699E-2</v>
      </c>
      <c r="E4" s="2">
        <v>-0.15979209968553401</v>
      </c>
      <c r="F4" s="4">
        <v>8</v>
      </c>
      <c r="G4" s="2">
        <v>0.20962046837439299</v>
      </c>
      <c r="H4" s="2" t="s">
        <v>35</v>
      </c>
    </row>
    <row r="5" spans="1:8" x14ac:dyDescent="0.25">
      <c r="A5" s="2" t="s">
        <v>12</v>
      </c>
      <c r="B5" s="2" t="s">
        <v>6</v>
      </c>
      <c r="C5" s="2" t="s">
        <v>23</v>
      </c>
      <c r="D5" s="2">
        <v>0.61569991942409097</v>
      </c>
      <c r="E5" s="2">
        <v>-0.78466548249817303</v>
      </c>
      <c r="F5" s="4">
        <v>8</v>
      </c>
      <c r="G5" s="2">
        <v>12.8170656326984</v>
      </c>
      <c r="H5" s="2" t="s">
        <v>24</v>
      </c>
    </row>
    <row r="6" spans="1:8" x14ac:dyDescent="0.25">
      <c r="A6" s="2" t="s">
        <v>12</v>
      </c>
      <c r="B6" s="2" t="s">
        <v>14</v>
      </c>
      <c r="C6" s="2" t="s">
        <v>23</v>
      </c>
      <c r="D6" s="2">
        <v>0.23036991452226399</v>
      </c>
      <c r="E6" s="2">
        <v>-0.47996865993756699</v>
      </c>
      <c r="F6" s="4">
        <v>8</v>
      </c>
      <c r="G6" s="2">
        <v>2.3946040454410298</v>
      </c>
      <c r="H6" s="2" t="s">
        <v>45</v>
      </c>
    </row>
    <row r="7" spans="1:8" x14ac:dyDescent="0.25">
      <c r="A7" s="2" t="s">
        <v>12</v>
      </c>
      <c r="B7" s="2" t="s">
        <v>17</v>
      </c>
      <c r="C7" s="2" t="s">
        <v>25</v>
      </c>
      <c r="D7" s="2">
        <v>5.2594744510410102E-3</v>
      </c>
      <c r="E7" s="2">
        <v>7.2522234184014198E-2</v>
      </c>
      <c r="F7" s="4">
        <v>8</v>
      </c>
      <c r="G7" s="2">
        <v>4.2298262237891703E-2</v>
      </c>
      <c r="H7" s="2" t="s">
        <v>33</v>
      </c>
    </row>
    <row r="8" spans="1:8" x14ac:dyDescent="0.25">
      <c r="A8" s="2" t="s">
        <v>8</v>
      </c>
      <c r="B8" s="2" t="s">
        <v>10</v>
      </c>
      <c r="C8" s="2" t="s">
        <v>23</v>
      </c>
      <c r="D8" s="2">
        <v>0.37479098457123899</v>
      </c>
      <c r="E8" s="2">
        <v>-0.61220175152578504</v>
      </c>
      <c r="F8" s="4">
        <v>8</v>
      </c>
      <c r="G8" s="2">
        <v>4.7957207950907303</v>
      </c>
      <c r="H8" s="2" t="s">
        <v>48</v>
      </c>
    </row>
    <row r="9" spans="1:8" x14ac:dyDescent="0.25">
      <c r="A9" s="2" t="s">
        <v>8</v>
      </c>
      <c r="B9" s="2" t="s">
        <v>11</v>
      </c>
      <c r="C9" s="2" t="s">
        <v>25</v>
      </c>
      <c r="D9" s="2">
        <v>0.17629846723640699</v>
      </c>
      <c r="E9" s="2">
        <v>0.41987911026437902</v>
      </c>
      <c r="F9" s="4">
        <v>8</v>
      </c>
      <c r="G9" s="2">
        <v>1.7122558132911001</v>
      </c>
      <c r="H9" s="2" t="s">
        <v>44</v>
      </c>
    </row>
    <row r="10" spans="1:8" x14ac:dyDescent="0.25">
      <c r="A10" s="2" t="s">
        <v>8</v>
      </c>
      <c r="B10" s="2" t="s">
        <v>6</v>
      </c>
      <c r="C10" s="2" t="s">
        <v>25</v>
      </c>
      <c r="D10" s="2">
        <v>0.16818069085534401</v>
      </c>
      <c r="E10" s="2">
        <v>0.410098391676124</v>
      </c>
      <c r="F10" s="4">
        <v>8</v>
      </c>
      <c r="G10" s="2">
        <v>1.61747330466065</v>
      </c>
      <c r="H10" s="2" t="s">
        <v>43</v>
      </c>
    </row>
    <row r="11" spans="1:8" x14ac:dyDescent="0.25">
      <c r="A11" s="2" t="s">
        <v>8</v>
      </c>
      <c r="B11" s="2" t="s">
        <v>14</v>
      </c>
      <c r="C11" s="2" t="s">
        <v>25</v>
      </c>
      <c r="D11" s="2">
        <v>0.41385526881323798</v>
      </c>
      <c r="E11" s="2">
        <v>0.64331583908158096</v>
      </c>
      <c r="F11" s="4">
        <v>8</v>
      </c>
      <c r="G11" s="2">
        <v>5.6485062039242004</v>
      </c>
      <c r="H11" s="2" t="s">
        <v>26</v>
      </c>
    </row>
    <row r="12" spans="1:8" x14ac:dyDescent="0.25">
      <c r="A12" s="2" t="s">
        <v>10</v>
      </c>
      <c r="B12" s="2" t="s">
        <v>11</v>
      </c>
      <c r="C12" s="2" t="s">
        <v>23</v>
      </c>
      <c r="D12" s="2">
        <v>9.5688016514137705E-2</v>
      </c>
      <c r="E12" s="2">
        <v>-0.30933479680459097</v>
      </c>
      <c r="F12" s="4">
        <v>8</v>
      </c>
      <c r="G12" s="2">
        <v>0.84650446537521595</v>
      </c>
      <c r="H12" s="2" t="s">
        <v>41</v>
      </c>
    </row>
    <row r="13" spans="1:8" x14ac:dyDescent="0.25">
      <c r="A13" s="2" t="s">
        <v>10</v>
      </c>
      <c r="B13" s="2" t="s">
        <v>6</v>
      </c>
      <c r="C13" s="2" t="s">
        <v>23</v>
      </c>
      <c r="D13" s="2">
        <v>3.0402378107667001E-2</v>
      </c>
      <c r="E13" s="2">
        <v>-0.17436277729970701</v>
      </c>
      <c r="F13" s="4">
        <v>8</v>
      </c>
      <c r="G13" s="2">
        <v>0.250845319099126</v>
      </c>
      <c r="H13" s="2" t="s">
        <v>36</v>
      </c>
    </row>
    <row r="14" spans="1:8" x14ac:dyDescent="0.25">
      <c r="A14" s="2" t="s">
        <v>10</v>
      </c>
      <c r="B14" s="2" t="s">
        <v>14</v>
      </c>
      <c r="C14" s="2" t="s">
        <v>23</v>
      </c>
      <c r="D14" s="2">
        <v>0.13895611768029401</v>
      </c>
      <c r="E14" s="2">
        <v>-0.37276818222629199</v>
      </c>
      <c r="F14" s="4">
        <v>8</v>
      </c>
      <c r="G14" s="2">
        <v>1.2910479526867999</v>
      </c>
      <c r="H14" s="2" t="s">
        <v>42</v>
      </c>
    </row>
    <row r="15" spans="1:8" x14ac:dyDescent="0.25">
      <c r="A15" s="2" t="s">
        <v>10</v>
      </c>
      <c r="B15" s="2" t="s">
        <v>17</v>
      </c>
      <c r="C15" s="2" t="s">
        <v>25</v>
      </c>
      <c r="D15" s="2">
        <v>5.3364845560475898E-5</v>
      </c>
      <c r="E15" s="2">
        <v>7.3051246095106803E-3</v>
      </c>
      <c r="F15" s="4">
        <v>8</v>
      </c>
      <c r="G15" s="2">
        <v>4.2694154815358802E-4</v>
      </c>
      <c r="H15" s="2" t="s">
        <v>31</v>
      </c>
    </row>
    <row r="16" spans="1:8" x14ac:dyDescent="0.25">
      <c r="A16" s="2" t="s">
        <v>11</v>
      </c>
      <c r="B16" s="2" t="s">
        <v>6</v>
      </c>
      <c r="C16" s="2" t="s">
        <v>25</v>
      </c>
      <c r="D16" s="2">
        <v>8.1132649511559907E-2</v>
      </c>
      <c r="E16" s="2">
        <v>0.28483793552046399</v>
      </c>
      <c r="F16" s="4">
        <v>8</v>
      </c>
      <c r="G16" s="2">
        <v>0.70637094216859397</v>
      </c>
      <c r="H16" s="2" t="s">
        <v>39</v>
      </c>
    </row>
    <row r="17" spans="1:8" x14ac:dyDescent="0.25">
      <c r="A17" s="2" t="s">
        <v>11</v>
      </c>
      <c r="B17" s="2" t="s">
        <v>14</v>
      </c>
      <c r="C17" s="2" t="s">
        <v>25</v>
      </c>
      <c r="D17" s="2">
        <v>0.35393273853644402</v>
      </c>
      <c r="E17" s="2">
        <v>0.59492246430643703</v>
      </c>
      <c r="F17" s="4">
        <v>8</v>
      </c>
      <c r="G17" s="2">
        <v>4.38261165234925</v>
      </c>
      <c r="H17" s="2" t="s">
        <v>47</v>
      </c>
    </row>
    <row r="18" spans="1:8" x14ac:dyDescent="0.25">
      <c r="A18" s="2" t="s">
        <v>11</v>
      </c>
      <c r="B18" s="2" t="s">
        <v>17</v>
      </c>
      <c r="C18" s="2" t="s">
        <v>25</v>
      </c>
      <c r="D18" s="2">
        <v>4.7084587835312101E-2</v>
      </c>
      <c r="E18" s="2">
        <v>0.21698983348376499</v>
      </c>
      <c r="F18" s="4">
        <v>8</v>
      </c>
      <c r="G18" s="2">
        <v>0.39528870860302301</v>
      </c>
      <c r="H18" s="2" t="s">
        <v>38</v>
      </c>
    </row>
    <row r="19" spans="1:8" x14ac:dyDescent="0.25">
      <c r="A19" s="2" t="s">
        <v>6</v>
      </c>
      <c r="B19" s="2" t="s">
        <v>17</v>
      </c>
      <c r="C19" s="2" t="s">
        <v>23</v>
      </c>
      <c r="D19" s="2">
        <v>5.5173262766684203E-3</v>
      </c>
      <c r="E19" s="2">
        <v>-7.4278706751453594E-2</v>
      </c>
      <c r="F19" s="4">
        <v>8</v>
      </c>
      <c r="G19" s="2">
        <v>4.4383488400147698E-2</v>
      </c>
      <c r="H19" s="2" t="s">
        <v>34</v>
      </c>
    </row>
    <row r="20" spans="1:8" x14ac:dyDescent="0.25">
      <c r="A20" s="2" t="s">
        <v>9</v>
      </c>
      <c r="B20" s="2" t="s">
        <v>6</v>
      </c>
      <c r="C20" s="2" t="s">
        <v>25</v>
      </c>
      <c r="D20" s="2">
        <v>3.7829262890945202E-2</v>
      </c>
      <c r="E20" s="2">
        <v>0.19449746242803601</v>
      </c>
      <c r="F20" s="4">
        <v>8</v>
      </c>
      <c r="G20" s="2">
        <v>0.31453264109534101</v>
      </c>
      <c r="H20" s="2" t="s">
        <v>37</v>
      </c>
    </row>
    <row r="21" spans="1:8" x14ac:dyDescent="0.25">
      <c r="A21" s="2" t="s">
        <v>9</v>
      </c>
      <c r="B21" s="2" t="s">
        <v>17</v>
      </c>
      <c r="C21" s="2" t="s">
        <v>25</v>
      </c>
      <c r="D21" s="2">
        <v>7.8894840825136595E-6</v>
      </c>
      <c r="E21" s="2">
        <v>2.8088225437919601E-3</v>
      </c>
      <c r="F21" s="4">
        <v>8</v>
      </c>
      <c r="G21" s="2">
        <v>6.3116370615710603E-5</v>
      </c>
      <c r="H21" s="2" t="s">
        <v>29</v>
      </c>
    </row>
    <row r="22" spans="1:8" x14ac:dyDescent="0.25">
      <c r="A22" s="2" t="s">
        <v>7</v>
      </c>
      <c r="B22" s="2" t="s">
        <v>8</v>
      </c>
      <c r="C22" s="2" t="s">
        <v>23</v>
      </c>
      <c r="D22" s="2">
        <v>9.0737471239182799E-2</v>
      </c>
      <c r="E22" s="2">
        <v>-0.30122661110728999</v>
      </c>
      <c r="F22" s="4">
        <v>8</v>
      </c>
      <c r="G22" s="2">
        <v>0.79833903515495197</v>
      </c>
      <c r="H22" s="2" t="s">
        <v>40</v>
      </c>
    </row>
  </sheetData>
  <sortState xmlns:xlrd2="http://schemas.microsoft.com/office/spreadsheetml/2017/richdata2" ref="A2:H22">
    <sortCondition ref="A2:A22"/>
    <sortCondition ref="B2: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3CDA-87F4-47DA-8F30-0B703C331878}">
  <dimension ref="A1:K72"/>
  <sheetViews>
    <sheetView topLeftCell="A19" workbookViewId="0">
      <selection activeCell="A46" activeCellId="23" sqref="A1:XFD1 A2:XFD2 A4:XFD4 A6:XFD6 A8:XFD8 A10:XFD10 A12:XFD12 A14:XFD14 A16:XFD16 A18:XFD18 A20:XFD20 A22:XFD22 A24:XFD24 A26:XFD26 A28:XFD28 A30:XFD30 A32:XFD32 A34:XFD34 A36:XFD36 A38:XFD38 A40:XFD40 A42:XFD42 A44:XFD44 A46:XFD46"/>
    </sheetView>
  </sheetViews>
  <sheetFormatPr defaultColWidth="10.7109375" defaultRowHeight="15" x14ac:dyDescent="0.25"/>
  <cols>
    <col min="1" max="4" width="19.140625" style="2" customWidth="1"/>
    <col min="5" max="5" width="21.42578125" style="2" bestFit="1" customWidth="1"/>
    <col min="6" max="6" width="19.140625" style="2" customWidth="1"/>
    <col min="7" max="7" width="19.140625" style="4" customWidth="1"/>
    <col min="8" max="8" width="19.140625" style="2" customWidth="1"/>
    <col min="10" max="11" width="19.140625" style="2" customWidth="1"/>
    <col min="12" max="16384" width="10.7109375" style="2"/>
  </cols>
  <sheetData>
    <row r="1" spans="1:11" x14ac:dyDescent="0.25">
      <c r="A1" s="1" t="s">
        <v>18</v>
      </c>
      <c r="B1" s="1" t="s">
        <v>16</v>
      </c>
      <c r="C1" s="1" t="s">
        <v>20</v>
      </c>
      <c r="D1" s="1" t="s">
        <v>3</v>
      </c>
      <c r="E1" s="1" t="s">
        <v>22</v>
      </c>
      <c r="F1" s="1" t="s">
        <v>19</v>
      </c>
      <c r="G1" s="3" t="s">
        <v>2</v>
      </c>
      <c r="H1" s="1" t="s">
        <v>4</v>
      </c>
      <c r="I1" s="2"/>
      <c r="J1" s="1" t="s">
        <v>5</v>
      </c>
      <c r="K1" s="1" t="s">
        <v>21</v>
      </c>
    </row>
    <row r="2" spans="1:11" x14ac:dyDescent="0.25">
      <c r="A2" s="2" t="s">
        <v>9</v>
      </c>
      <c r="B2" s="2" t="s">
        <v>17</v>
      </c>
      <c r="C2" s="2" t="str">
        <f>IF(F2&lt;0, "-","+")</f>
        <v>+</v>
      </c>
      <c r="D2" s="2">
        <v>7.8894840825136595E-6</v>
      </c>
      <c r="E2" s="2" t="str">
        <f>_xlfn.TEXTJOIN(" ",TRUE,ROUND(J2,3),K2)</f>
        <v>0.994</v>
      </c>
      <c r="F2" s="2">
        <v>2.8088225437919601E-3</v>
      </c>
      <c r="G2" s="4">
        <v>8</v>
      </c>
      <c r="H2" s="2">
        <v>6.3116370615710603E-5</v>
      </c>
      <c r="I2" s="2"/>
      <c r="J2" s="2">
        <v>0.99385574916057695</v>
      </c>
      <c r="K2" s="2" t="str">
        <f>IF(J2&lt;0.05,"*","")</f>
        <v/>
      </c>
    </row>
    <row r="3" spans="1:11" x14ac:dyDescent="0.25">
      <c r="A3" s="2" t="s">
        <v>7</v>
      </c>
      <c r="B3" s="2" t="s">
        <v>14</v>
      </c>
      <c r="C3" s="2" t="str">
        <f>IF(F3&lt;0, "-","+")</f>
        <v>+</v>
      </c>
      <c r="D3" s="2">
        <v>7.8894840825141101E-6</v>
      </c>
      <c r="E3" s="2" t="str">
        <f>_xlfn.TEXTJOIN(" ",TRUE,ROUND(J3,3),K3)</f>
        <v>0.994</v>
      </c>
      <c r="F3" s="2">
        <v>2.8088225437920599E-3</v>
      </c>
      <c r="G3" s="4">
        <v>8</v>
      </c>
      <c r="H3" s="2">
        <v>6.3116370615714194E-5</v>
      </c>
      <c r="I3" s="2"/>
      <c r="J3" s="2">
        <v>0.99385574916057695</v>
      </c>
      <c r="K3" s="2" t="str">
        <f>IF(J3&lt;0.05,"*","")</f>
        <v/>
      </c>
    </row>
    <row r="4" spans="1:11" x14ac:dyDescent="0.25">
      <c r="A4" s="2" t="s">
        <v>10</v>
      </c>
      <c r="B4" s="2" t="s">
        <v>17</v>
      </c>
      <c r="C4" s="2" t="str">
        <f>IF(F4&lt;0, "-","+")</f>
        <v>+</v>
      </c>
      <c r="D4" s="2">
        <v>5.3364845560475898E-5</v>
      </c>
      <c r="E4" s="2" t="str">
        <f>_xlfn.TEXTJOIN(" ",TRUE,ROUND(J4,3),K4)</f>
        <v>0.984</v>
      </c>
      <c r="F4" s="2">
        <v>7.3051246095106803E-3</v>
      </c>
      <c r="G4" s="4">
        <v>8</v>
      </c>
      <c r="H4" s="2">
        <v>4.2694154815358802E-4</v>
      </c>
      <c r="I4" s="2"/>
      <c r="J4" s="2">
        <v>0.98402089265749304</v>
      </c>
      <c r="K4" s="2" t="str">
        <f>IF(J4&lt;0.05,"*","")</f>
        <v/>
      </c>
    </row>
    <row r="5" spans="1:11" x14ac:dyDescent="0.25">
      <c r="A5" s="2" t="s">
        <v>7</v>
      </c>
      <c r="B5" s="2" t="s">
        <v>10</v>
      </c>
      <c r="C5" s="2" t="str">
        <f>IF(F5&lt;0, "-","+")</f>
        <v>+</v>
      </c>
      <c r="D5" s="2">
        <v>5.33648455604797E-5</v>
      </c>
      <c r="E5" s="2" t="str">
        <f>_xlfn.TEXTJOIN(" ",TRUE,ROUND(J5,3),K5)</f>
        <v>0.984</v>
      </c>
      <c r="F5" s="2">
        <v>7.3051246095107202E-3</v>
      </c>
      <c r="G5" s="4">
        <v>8</v>
      </c>
      <c r="H5" s="2">
        <v>4.26941548153618E-4</v>
      </c>
      <c r="I5" s="2"/>
      <c r="J5" s="2">
        <v>0.98402089265749304</v>
      </c>
      <c r="K5" s="2" t="str">
        <f>IF(J5&lt;0.05,"*","")</f>
        <v/>
      </c>
    </row>
    <row r="6" spans="1:11" x14ac:dyDescent="0.25">
      <c r="A6" s="2" t="s">
        <v>12</v>
      </c>
      <c r="B6" s="2" t="s">
        <v>10</v>
      </c>
      <c r="C6" s="2" t="str">
        <f>IF(F6&lt;0, "-","+")</f>
        <v>-</v>
      </c>
      <c r="D6" s="2">
        <v>6.2561815826530796E-4</v>
      </c>
      <c r="E6" s="2" t="str">
        <f>_xlfn.TEXTJOIN(" ",TRUE,ROUND(J6,3),K6)</f>
        <v>0.945</v>
      </c>
      <c r="F6" s="2">
        <v>-2.501236010986E-2</v>
      </c>
      <c r="G6" s="4">
        <v>8</v>
      </c>
      <c r="H6" s="2">
        <v>5.0080784109143503E-3</v>
      </c>
      <c r="I6" s="2"/>
      <c r="J6" s="2">
        <v>0.94531967982082798</v>
      </c>
      <c r="K6" s="2" t="str">
        <f>IF(J6&lt;0.05,"*","")</f>
        <v/>
      </c>
    </row>
    <row r="7" spans="1:11" x14ac:dyDescent="0.25">
      <c r="A7" s="2" t="s">
        <v>10</v>
      </c>
      <c r="B7" s="2" t="s">
        <v>12</v>
      </c>
      <c r="C7" s="2" t="str">
        <f>IF(F7&lt;0, "-","+")</f>
        <v>-</v>
      </c>
      <c r="D7" s="2">
        <v>6.2561815826531902E-4</v>
      </c>
      <c r="E7" s="2" t="str">
        <f>_xlfn.TEXTJOIN(" ",TRUE,ROUND(J7,3),K7)</f>
        <v>0.945</v>
      </c>
      <c r="F7" s="2">
        <v>-2.501236010986E-2</v>
      </c>
      <c r="G7" s="4">
        <v>8</v>
      </c>
      <c r="H7" s="2">
        <v>5.0080784109144301E-3</v>
      </c>
      <c r="I7" s="2"/>
      <c r="J7" s="2">
        <v>0.94531967982082798</v>
      </c>
      <c r="K7" s="2" t="str">
        <f>IF(J7&lt;0.05,"*","")</f>
        <v/>
      </c>
    </row>
    <row r="8" spans="1:11" x14ac:dyDescent="0.25">
      <c r="A8" s="2" t="s">
        <v>12</v>
      </c>
      <c r="B8" s="2" t="s">
        <v>17</v>
      </c>
      <c r="C8" s="2" t="str">
        <f>IF(F8&lt;0, "-","+")</f>
        <v>+</v>
      </c>
      <c r="D8" s="2">
        <v>5.2594744510410102E-3</v>
      </c>
      <c r="E8" s="2" t="str">
        <f>_xlfn.TEXTJOIN(" ",TRUE,ROUND(J8,3),K8)</f>
        <v>0.842</v>
      </c>
      <c r="F8" s="2">
        <v>7.2522234184014198E-2</v>
      </c>
      <c r="G8" s="4">
        <v>8</v>
      </c>
      <c r="H8" s="2">
        <v>4.2298262237891703E-2</v>
      </c>
      <c r="I8" s="2"/>
      <c r="J8" s="2">
        <v>0.84218935857619304</v>
      </c>
      <c r="K8" s="2" t="str">
        <f>IF(J8&lt;0.05,"*","")</f>
        <v/>
      </c>
    </row>
    <row r="9" spans="1:11" x14ac:dyDescent="0.25">
      <c r="A9" s="2" t="s">
        <v>7</v>
      </c>
      <c r="B9" s="2" t="s">
        <v>12</v>
      </c>
      <c r="C9" s="2" t="str">
        <f>IF(F9&lt;0, "-","+")</f>
        <v>+</v>
      </c>
      <c r="D9" s="2">
        <v>5.2594744510410102E-3</v>
      </c>
      <c r="E9" s="2" t="str">
        <f>_xlfn.TEXTJOIN(" ",TRUE,ROUND(J9,3),K9)</f>
        <v>0.842</v>
      </c>
      <c r="F9" s="2">
        <v>7.25222341840141E-2</v>
      </c>
      <c r="G9" s="4">
        <v>8</v>
      </c>
      <c r="H9" s="2">
        <v>4.2298262237891703E-2</v>
      </c>
      <c r="I9" s="2"/>
      <c r="J9" s="2">
        <v>0.84218935857619304</v>
      </c>
      <c r="K9" s="2" t="str">
        <f>IF(J9&lt;0.05,"*","")</f>
        <v/>
      </c>
    </row>
    <row r="10" spans="1:11" x14ac:dyDescent="0.25">
      <c r="A10" s="2" t="s">
        <v>6</v>
      </c>
      <c r="B10" s="2" t="s">
        <v>17</v>
      </c>
      <c r="C10" s="2" t="str">
        <f>IF(F10&lt;0, "-","+")</f>
        <v>-</v>
      </c>
      <c r="D10" s="2">
        <v>5.5173262766684203E-3</v>
      </c>
      <c r="E10" s="2" t="str">
        <f>_xlfn.TEXTJOIN(" ",TRUE,ROUND(J10,3),K10)</f>
        <v>0.838</v>
      </c>
      <c r="F10" s="2">
        <v>-7.4278706751453594E-2</v>
      </c>
      <c r="G10" s="4">
        <v>8</v>
      </c>
      <c r="H10" s="2">
        <v>4.4383488400147698E-2</v>
      </c>
      <c r="I10" s="2"/>
      <c r="J10" s="2">
        <v>0.83840884611796396</v>
      </c>
      <c r="K10" s="2" t="str">
        <f>IF(J10&lt;0.05,"*","")</f>
        <v/>
      </c>
    </row>
    <row r="11" spans="1:11" x14ac:dyDescent="0.25">
      <c r="A11" s="2" t="s">
        <v>7</v>
      </c>
      <c r="B11" s="2" t="s">
        <v>6</v>
      </c>
      <c r="C11" s="2" t="str">
        <f>IF(F11&lt;0, "-","+")</f>
        <v>-</v>
      </c>
      <c r="D11" s="2">
        <v>5.5173262766684203E-3</v>
      </c>
      <c r="E11" s="2" t="str">
        <f>_xlfn.TEXTJOIN(" ",TRUE,ROUND(J11,3),K11)</f>
        <v>0.838</v>
      </c>
      <c r="F11" s="2">
        <v>-7.4278706751453497E-2</v>
      </c>
      <c r="G11" s="4">
        <v>8</v>
      </c>
      <c r="H11" s="2">
        <v>4.4383488400147698E-2</v>
      </c>
      <c r="I11" s="2"/>
      <c r="J11" s="2">
        <v>0.83840884611796396</v>
      </c>
      <c r="K11" s="2" t="str">
        <f>IF(J11&lt;0.05,"*","")</f>
        <v/>
      </c>
    </row>
    <row r="12" spans="1:11" x14ac:dyDescent="0.25">
      <c r="A12" s="2" t="s">
        <v>12</v>
      </c>
      <c r="B12" s="2" t="s">
        <v>11</v>
      </c>
      <c r="C12" s="2" t="str">
        <f>IF(F12&lt;0, "-","+")</f>
        <v>-</v>
      </c>
      <c r="D12" s="2">
        <v>2.5533515121911699E-2</v>
      </c>
      <c r="E12" s="2" t="str">
        <f>_xlfn.TEXTJOIN(" ",TRUE,ROUND(J12,3),K12)</f>
        <v>0.659</v>
      </c>
      <c r="F12" s="2">
        <v>-0.15979209968553401</v>
      </c>
      <c r="G12" s="4">
        <v>8</v>
      </c>
      <c r="H12" s="2">
        <v>0.20962046837439299</v>
      </c>
      <c r="I12" s="2"/>
      <c r="J12" s="2">
        <v>0.65924399752662399</v>
      </c>
      <c r="K12" s="2" t="str">
        <f>IF(J12&lt;0.05,"*","")</f>
        <v/>
      </c>
    </row>
    <row r="13" spans="1:11" x14ac:dyDescent="0.25">
      <c r="A13" s="2" t="s">
        <v>11</v>
      </c>
      <c r="B13" s="2" t="s">
        <v>12</v>
      </c>
      <c r="C13" s="2" t="str">
        <f>IF(F13&lt;0, "-","+")</f>
        <v>-</v>
      </c>
      <c r="D13" s="2">
        <v>2.5533515121911699E-2</v>
      </c>
      <c r="E13" s="2" t="str">
        <f>_xlfn.TEXTJOIN(" ",TRUE,ROUND(J13,3),K13)</f>
        <v>0.659</v>
      </c>
      <c r="F13" s="2">
        <v>-0.15979209968553401</v>
      </c>
      <c r="G13" s="4">
        <v>8</v>
      </c>
      <c r="H13" s="2">
        <v>0.20962046837439299</v>
      </c>
      <c r="I13" s="2"/>
      <c r="J13" s="2">
        <v>0.65924399752662399</v>
      </c>
      <c r="K13" s="2" t="str">
        <f>IF(J13&lt;0.05,"*","")</f>
        <v/>
      </c>
    </row>
    <row r="14" spans="1:11" x14ac:dyDescent="0.25">
      <c r="A14" s="2" t="s">
        <v>10</v>
      </c>
      <c r="B14" s="2" t="s">
        <v>6</v>
      </c>
      <c r="C14" s="2" t="str">
        <f>IF(F14&lt;0, "-","+")</f>
        <v>-</v>
      </c>
      <c r="D14" s="2">
        <v>3.0402378107667001E-2</v>
      </c>
      <c r="E14" s="2" t="str">
        <f>_xlfn.TEXTJOIN(" ",TRUE,ROUND(J14,3),K14)</f>
        <v>0.63</v>
      </c>
      <c r="F14" s="2">
        <v>-0.17436277729970701</v>
      </c>
      <c r="G14" s="4">
        <v>8</v>
      </c>
      <c r="H14" s="2">
        <v>0.250845319099126</v>
      </c>
      <c r="I14" s="2"/>
      <c r="J14" s="2">
        <v>0.62996745941754195</v>
      </c>
      <c r="K14" s="2" t="str">
        <f>IF(J14&lt;0.05,"*","")</f>
        <v/>
      </c>
    </row>
    <row r="15" spans="1:11" x14ac:dyDescent="0.25">
      <c r="A15" s="2" t="s">
        <v>6</v>
      </c>
      <c r="B15" s="2" t="s">
        <v>10</v>
      </c>
      <c r="C15" s="2" t="str">
        <f>IF(F15&lt;0, "-","+")</f>
        <v>-</v>
      </c>
      <c r="D15" s="2">
        <v>3.0402378107667102E-2</v>
      </c>
      <c r="E15" s="2" t="str">
        <f>_xlfn.TEXTJOIN(" ",TRUE,ROUND(J15,3),K15)</f>
        <v>0.63</v>
      </c>
      <c r="F15" s="2">
        <v>-0.17436277729970701</v>
      </c>
      <c r="G15" s="4">
        <v>8</v>
      </c>
      <c r="H15" s="2">
        <v>0.250845319099126</v>
      </c>
      <c r="I15" s="2"/>
      <c r="J15" s="2">
        <v>0.62996745941754195</v>
      </c>
      <c r="K15" s="2" t="str">
        <f>IF(J15&lt;0.05,"*","")</f>
        <v/>
      </c>
    </row>
    <row r="16" spans="1:11" x14ac:dyDescent="0.25">
      <c r="A16" s="2" t="s">
        <v>9</v>
      </c>
      <c r="B16" s="2" t="s">
        <v>6</v>
      </c>
      <c r="C16" s="2" t="str">
        <f>IF(F16&lt;0, "-","+")</f>
        <v>+</v>
      </c>
      <c r="D16" s="2">
        <v>3.7829262890945202E-2</v>
      </c>
      <c r="E16" s="2" t="str">
        <f>_xlfn.TEXTJOIN(" ",TRUE,ROUND(J16,3),K16)</f>
        <v>0.59</v>
      </c>
      <c r="F16" s="2">
        <v>0.19449746242803601</v>
      </c>
      <c r="G16" s="4">
        <v>8</v>
      </c>
      <c r="H16" s="2">
        <v>0.31453264109534101</v>
      </c>
      <c r="I16" s="2"/>
      <c r="J16" s="2">
        <v>0.59026973427221296</v>
      </c>
      <c r="K16" s="2" t="str">
        <f>IF(J16&lt;0.05,"*","")</f>
        <v/>
      </c>
    </row>
    <row r="17" spans="1:11" x14ac:dyDescent="0.25">
      <c r="A17" s="2" t="s">
        <v>6</v>
      </c>
      <c r="B17" s="2" t="s">
        <v>14</v>
      </c>
      <c r="C17" s="2" t="str">
        <f>IF(F17&lt;0, "-","+")</f>
        <v>+</v>
      </c>
      <c r="D17" s="2">
        <v>3.7829262890945299E-2</v>
      </c>
      <c r="E17" s="2" t="str">
        <f>_xlfn.TEXTJOIN(" ",TRUE,ROUND(J17,3),K17)</f>
        <v>0.59</v>
      </c>
      <c r="F17" s="2">
        <v>0.19449746242803601</v>
      </c>
      <c r="G17" s="4">
        <v>8</v>
      </c>
      <c r="H17" s="2">
        <v>0.31453264109534101</v>
      </c>
      <c r="I17" s="2"/>
      <c r="J17" s="2">
        <v>0.59026973427221296</v>
      </c>
      <c r="K17" s="2" t="str">
        <f>IF(J17&lt;0.05,"*","")</f>
        <v/>
      </c>
    </row>
    <row r="18" spans="1:11" x14ac:dyDescent="0.25">
      <c r="A18" s="2" t="s">
        <v>11</v>
      </c>
      <c r="B18" s="2" t="s">
        <v>17</v>
      </c>
      <c r="C18" s="2" t="str">
        <f>IF(F18&lt;0, "-","+")</f>
        <v>+</v>
      </c>
      <c r="D18" s="2">
        <v>4.7084587835312101E-2</v>
      </c>
      <c r="E18" s="2" t="str">
        <f>_xlfn.TEXTJOIN(" ",TRUE,ROUND(J18,3),K18)</f>
        <v>0.547</v>
      </c>
      <c r="F18" s="2">
        <v>0.21698983348376499</v>
      </c>
      <c r="G18" s="4">
        <v>8</v>
      </c>
      <c r="H18" s="2">
        <v>0.39528870860302301</v>
      </c>
      <c r="I18" s="2"/>
      <c r="J18" s="2">
        <v>0.54705984777793604</v>
      </c>
      <c r="K18" s="2" t="str">
        <f>IF(J18&lt;0.05,"*","")</f>
        <v/>
      </c>
    </row>
    <row r="19" spans="1:11" x14ac:dyDescent="0.25">
      <c r="A19" s="2" t="s">
        <v>7</v>
      </c>
      <c r="B19" s="2" t="s">
        <v>11</v>
      </c>
      <c r="C19" s="2" t="str">
        <f>IF(F19&lt;0, "-","+")</f>
        <v>+</v>
      </c>
      <c r="D19" s="2">
        <v>4.7084587835312101E-2</v>
      </c>
      <c r="E19" s="2" t="str">
        <f>_xlfn.TEXTJOIN(" ",TRUE,ROUND(J19,3),K19)</f>
        <v>0.547</v>
      </c>
      <c r="F19" s="2">
        <v>0.21698983348376499</v>
      </c>
      <c r="G19" s="4">
        <v>8</v>
      </c>
      <c r="H19" s="2">
        <v>0.39528870860302301</v>
      </c>
      <c r="I19" s="2"/>
      <c r="J19" s="2">
        <v>0.54705984777793604</v>
      </c>
      <c r="K19" s="2" t="str">
        <f>IF(J19&lt;0.05,"*","")</f>
        <v/>
      </c>
    </row>
    <row r="20" spans="1:11" x14ac:dyDescent="0.25">
      <c r="A20" s="2" t="s">
        <v>11</v>
      </c>
      <c r="B20" s="2" t="s">
        <v>6</v>
      </c>
      <c r="C20" s="2" t="str">
        <f>IF(F20&lt;0, "-","+")</f>
        <v>+</v>
      </c>
      <c r="D20" s="2">
        <v>8.1132649511559907E-2</v>
      </c>
      <c r="E20" s="2" t="str">
        <f>_xlfn.TEXTJOIN(" ",TRUE,ROUND(J20,3),K20)</f>
        <v>0.425</v>
      </c>
      <c r="F20" s="2">
        <v>0.28483793552046399</v>
      </c>
      <c r="G20" s="4">
        <v>8</v>
      </c>
      <c r="H20" s="2">
        <v>0.70637094216859397</v>
      </c>
      <c r="I20" s="2"/>
      <c r="J20" s="2">
        <v>0.42505605794354001</v>
      </c>
      <c r="K20" s="2" t="str">
        <f>IF(J20&lt;0.05,"*","")</f>
        <v/>
      </c>
    </row>
    <row r="21" spans="1:11" x14ac:dyDescent="0.25">
      <c r="A21" s="2" t="s">
        <v>6</v>
      </c>
      <c r="B21" s="2" t="s">
        <v>11</v>
      </c>
      <c r="C21" s="2" t="str">
        <f>IF(F21&lt;0, "-","+")</f>
        <v>+</v>
      </c>
      <c r="D21" s="2">
        <v>8.1132649511559907E-2</v>
      </c>
      <c r="E21" s="2" t="str">
        <f>_xlfn.TEXTJOIN(" ",TRUE,ROUND(J21,3),K21)</f>
        <v>0.425</v>
      </c>
      <c r="F21" s="2">
        <v>0.28483793552046399</v>
      </c>
      <c r="G21" s="4">
        <v>8</v>
      </c>
      <c r="H21" s="2">
        <v>0.70637094216859397</v>
      </c>
      <c r="I21" s="2"/>
      <c r="J21" s="2">
        <v>0.42505605794354001</v>
      </c>
      <c r="K21" s="2" t="str">
        <f>IF(J21&lt;0.05,"*","")</f>
        <v/>
      </c>
    </row>
    <row r="22" spans="1:11" x14ac:dyDescent="0.25">
      <c r="A22" s="2" t="s">
        <v>7</v>
      </c>
      <c r="B22" s="2" t="s">
        <v>8</v>
      </c>
      <c r="C22" s="2" t="str">
        <f>IF(F22&lt;0, "-","+")</f>
        <v>-</v>
      </c>
      <c r="D22" s="2">
        <v>9.0737471239182799E-2</v>
      </c>
      <c r="E22" s="2" t="str">
        <f>_xlfn.TEXTJOIN(" ",TRUE,ROUND(J22,3),K22)</f>
        <v>0.398</v>
      </c>
      <c r="F22" s="2">
        <v>-0.30122661110728999</v>
      </c>
      <c r="G22" s="4">
        <v>8</v>
      </c>
      <c r="H22" s="2">
        <v>0.79833903515495197</v>
      </c>
      <c r="I22" s="2"/>
      <c r="J22" s="2">
        <v>0.39767193311077098</v>
      </c>
      <c r="K22" s="2" t="str">
        <f>IF(J22&lt;0.05,"*","")</f>
        <v/>
      </c>
    </row>
    <row r="23" spans="1:11" x14ac:dyDescent="0.25">
      <c r="A23" s="2" t="s">
        <v>8</v>
      </c>
      <c r="B23" s="2" t="s">
        <v>17</v>
      </c>
      <c r="C23" s="2" t="str">
        <f>IF(F23&lt;0, "-","+")</f>
        <v>-</v>
      </c>
      <c r="D23" s="2">
        <v>9.0737471239183007E-2</v>
      </c>
      <c r="E23" s="2" t="str">
        <f>_xlfn.TEXTJOIN(" ",TRUE,ROUND(J23,3),K23)</f>
        <v>0.398</v>
      </c>
      <c r="F23" s="2">
        <v>-0.30122661110728999</v>
      </c>
      <c r="G23" s="4">
        <v>8</v>
      </c>
      <c r="H23" s="2">
        <v>0.79833903515495297</v>
      </c>
      <c r="I23" s="2"/>
      <c r="J23" s="2">
        <v>0.39767193311077098</v>
      </c>
      <c r="K23" s="2" t="str">
        <f>IF(J23&lt;0.05,"*","")</f>
        <v/>
      </c>
    </row>
    <row r="24" spans="1:11" x14ac:dyDescent="0.25">
      <c r="A24" s="2" t="s">
        <v>10</v>
      </c>
      <c r="B24" s="2" t="s">
        <v>11</v>
      </c>
      <c r="C24" s="2" t="str">
        <f>IF(F24&lt;0, "-","+")</f>
        <v>-</v>
      </c>
      <c r="D24" s="2">
        <v>9.5688016514137705E-2</v>
      </c>
      <c r="E24" s="2" t="str">
        <f>_xlfn.TEXTJOIN(" ",TRUE,ROUND(J24,3),K24)</f>
        <v>0.384</v>
      </c>
      <c r="F24" s="2">
        <v>-0.30933479680459097</v>
      </c>
      <c r="G24" s="4">
        <v>8</v>
      </c>
      <c r="H24" s="2">
        <v>0.84650446537521595</v>
      </c>
      <c r="I24" s="2"/>
      <c r="J24" s="2">
        <v>0.38444658989463298</v>
      </c>
      <c r="K24" s="2" t="str">
        <f>IF(J24&lt;0.05,"*","")</f>
        <v/>
      </c>
    </row>
    <row r="25" spans="1:11" x14ac:dyDescent="0.25">
      <c r="A25" s="2" t="s">
        <v>11</v>
      </c>
      <c r="B25" s="2" t="s">
        <v>10</v>
      </c>
      <c r="C25" s="2" t="str">
        <f>IF(F25&lt;0, "-","+")</f>
        <v>-</v>
      </c>
      <c r="D25" s="2">
        <v>9.5688016514137705E-2</v>
      </c>
      <c r="E25" s="2" t="str">
        <f>_xlfn.TEXTJOIN(" ",TRUE,ROUND(J25,3),K25)</f>
        <v>0.384</v>
      </c>
      <c r="F25" s="2">
        <v>-0.30933479680459097</v>
      </c>
      <c r="G25" s="4">
        <v>8</v>
      </c>
      <c r="H25" s="2">
        <v>0.84650446537521695</v>
      </c>
      <c r="I25" s="2"/>
      <c r="J25" s="2">
        <v>0.38444658989463298</v>
      </c>
      <c r="K25" s="2" t="str">
        <f>IF(J25&lt;0.05,"*","")</f>
        <v/>
      </c>
    </row>
    <row r="26" spans="1:11" x14ac:dyDescent="0.25">
      <c r="A26" s="2" t="s">
        <v>10</v>
      </c>
      <c r="B26" s="2" t="s">
        <v>14</v>
      </c>
      <c r="C26" s="2" t="str">
        <f>IF(F26&lt;0, "-","+")</f>
        <v>-</v>
      </c>
      <c r="D26" s="2">
        <v>0.13895611768029401</v>
      </c>
      <c r="E26" s="2" t="str">
        <f>_xlfn.TEXTJOIN(" ",TRUE,ROUND(J26,3),K26)</f>
        <v>0.289</v>
      </c>
      <c r="F26" s="2">
        <v>-0.37276818222629199</v>
      </c>
      <c r="G26" s="4">
        <v>8</v>
      </c>
      <c r="H26" s="2">
        <v>1.2910479526867999</v>
      </c>
      <c r="I26" s="2"/>
      <c r="J26" s="2">
        <v>0.28874420473555801</v>
      </c>
      <c r="K26" s="2" t="str">
        <f>IF(J26&lt;0.05,"*","")</f>
        <v/>
      </c>
    </row>
    <row r="27" spans="1:11" x14ac:dyDescent="0.25">
      <c r="A27" s="2" t="s">
        <v>9</v>
      </c>
      <c r="B27" s="2" t="s">
        <v>10</v>
      </c>
      <c r="C27" s="2" t="str">
        <f>IF(F27&lt;0, "-","+")</f>
        <v>-</v>
      </c>
      <c r="D27" s="2">
        <v>0.13895611768029401</v>
      </c>
      <c r="E27" s="2" t="str">
        <f>_xlfn.TEXTJOIN(" ",TRUE,ROUND(J27,3),K27)</f>
        <v>0.289</v>
      </c>
      <c r="F27" s="2">
        <v>-0.37276818222629199</v>
      </c>
      <c r="G27" s="4">
        <v>8</v>
      </c>
      <c r="H27" s="2">
        <v>1.2910479526867999</v>
      </c>
      <c r="I27" s="2"/>
      <c r="J27" s="2">
        <v>0.28874420473555801</v>
      </c>
      <c r="K27" s="2" t="str">
        <f>IF(J27&lt;0.05,"*","")</f>
        <v/>
      </c>
    </row>
    <row r="28" spans="1:11" x14ac:dyDescent="0.25">
      <c r="A28" s="2" t="s">
        <v>8</v>
      </c>
      <c r="B28" s="2" t="s">
        <v>6</v>
      </c>
      <c r="C28" s="2" t="str">
        <f>IF(F28&lt;0, "-","+")</f>
        <v>+</v>
      </c>
      <c r="D28" s="2">
        <v>0.16818069085534401</v>
      </c>
      <c r="E28" s="2" t="str">
        <f>_xlfn.TEXTJOIN(" ",TRUE,ROUND(J28,3),K28)</f>
        <v>0.239</v>
      </c>
      <c r="F28" s="2">
        <v>0.410098391676124</v>
      </c>
      <c r="G28" s="4">
        <v>8</v>
      </c>
      <c r="H28" s="2">
        <v>1.61747330466065</v>
      </c>
      <c r="I28" s="2"/>
      <c r="J28" s="2">
        <v>0.23916827241774999</v>
      </c>
      <c r="K28" s="2" t="str">
        <f>IF(J28&lt;0.05,"*","")</f>
        <v/>
      </c>
    </row>
    <row r="29" spans="1:11" x14ac:dyDescent="0.25">
      <c r="A29" s="2" t="s">
        <v>6</v>
      </c>
      <c r="B29" s="2" t="s">
        <v>8</v>
      </c>
      <c r="C29" s="2" t="str">
        <f>IF(F29&lt;0, "-","+")</f>
        <v>+</v>
      </c>
      <c r="D29" s="2">
        <v>0.16818069085534401</v>
      </c>
      <c r="E29" s="2" t="str">
        <f>_xlfn.TEXTJOIN(" ",TRUE,ROUND(J29,3),K29)</f>
        <v>0.239</v>
      </c>
      <c r="F29" s="2">
        <v>0.410098391676124</v>
      </c>
      <c r="G29" s="4">
        <v>8</v>
      </c>
      <c r="H29" s="2">
        <v>1.61747330466065</v>
      </c>
      <c r="I29" s="2"/>
      <c r="J29" s="2">
        <v>0.23916827241774999</v>
      </c>
      <c r="K29" s="2" t="str">
        <f>IF(J29&lt;0.05,"*","")</f>
        <v/>
      </c>
    </row>
    <row r="30" spans="1:11" x14ac:dyDescent="0.25">
      <c r="A30" s="2" t="s">
        <v>8</v>
      </c>
      <c r="B30" s="2" t="s">
        <v>11</v>
      </c>
      <c r="C30" s="2" t="str">
        <f>IF(F30&lt;0, "-","+")</f>
        <v>+</v>
      </c>
      <c r="D30" s="2">
        <v>0.17629846723640699</v>
      </c>
      <c r="E30" s="2" t="str">
        <f>_xlfn.TEXTJOIN(" ",TRUE,ROUND(J30,3),K30)</f>
        <v>0.227</v>
      </c>
      <c r="F30" s="2">
        <v>0.41987911026437902</v>
      </c>
      <c r="G30" s="4">
        <v>8</v>
      </c>
      <c r="H30" s="2">
        <v>1.7122558132911001</v>
      </c>
      <c r="I30" s="2"/>
      <c r="J30" s="2">
        <v>0.22703247459599701</v>
      </c>
      <c r="K30" s="2" t="str">
        <f>IF(J30&lt;0.05,"*","")</f>
        <v/>
      </c>
    </row>
    <row r="31" spans="1:11" x14ac:dyDescent="0.25">
      <c r="A31" s="2" t="s">
        <v>11</v>
      </c>
      <c r="B31" s="2" t="s">
        <v>8</v>
      </c>
      <c r="C31" s="2" t="str">
        <f>IF(F31&lt;0, "-","+")</f>
        <v>+</v>
      </c>
      <c r="D31" s="2">
        <v>0.17629846723640699</v>
      </c>
      <c r="E31" s="2" t="str">
        <f>_xlfn.TEXTJOIN(" ",TRUE,ROUND(J31,3),K31)</f>
        <v>0.227</v>
      </c>
      <c r="F31" s="2">
        <v>0.41987911026437902</v>
      </c>
      <c r="G31" s="4">
        <v>8</v>
      </c>
      <c r="H31" s="2">
        <v>1.7122558132911001</v>
      </c>
      <c r="I31" s="2"/>
      <c r="J31" s="2">
        <v>0.22703247459599701</v>
      </c>
      <c r="K31" s="2" t="str">
        <f>IF(J31&lt;0.05,"*","")</f>
        <v/>
      </c>
    </row>
    <row r="32" spans="1:11" x14ac:dyDescent="0.25">
      <c r="A32" s="2" t="s">
        <v>12</v>
      </c>
      <c r="B32" s="2" t="s">
        <v>14</v>
      </c>
      <c r="C32" s="2" t="str">
        <f>IF(F32&lt;0, "-","+")</f>
        <v>-</v>
      </c>
      <c r="D32" s="2">
        <v>0.23036991452226399</v>
      </c>
      <c r="E32" s="2" t="str">
        <f>_xlfn.TEXTJOIN(" ",TRUE,ROUND(J32,3),K32)</f>
        <v>0.16</v>
      </c>
      <c r="F32" s="2">
        <v>-0.47996865993756699</v>
      </c>
      <c r="G32" s="4">
        <v>8</v>
      </c>
      <c r="H32" s="2">
        <v>2.3946040454410298</v>
      </c>
      <c r="I32" s="2"/>
      <c r="J32" s="2">
        <v>0.160342819103759</v>
      </c>
      <c r="K32" s="2" t="str">
        <f>IF(J32&lt;0.05,"*","")</f>
        <v/>
      </c>
    </row>
    <row r="33" spans="1:11" x14ac:dyDescent="0.25">
      <c r="A33" s="2" t="s">
        <v>9</v>
      </c>
      <c r="B33" s="2" t="s">
        <v>12</v>
      </c>
      <c r="C33" s="2" t="str">
        <f>IF(F33&lt;0, "-","+")</f>
        <v>-</v>
      </c>
      <c r="D33" s="2">
        <v>0.23036991452226399</v>
      </c>
      <c r="E33" s="2" t="str">
        <f>_xlfn.TEXTJOIN(" ",TRUE,ROUND(J33,3),K33)</f>
        <v>0.16</v>
      </c>
      <c r="F33" s="2">
        <v>-0.47996865993756699</v>
      </c>
      <c r="G33" s="4">
        <v>8</v>
      </c>
      <c r="H33" s="2">
        <v>2.3946040454410298</v>
      </c>
      <c r="I33" s="2"/>
      <c r="J33" s="2">
        <v>0.160342819103759</v>
      </c>
      <c r="K33" s="2" t="str">
        <f>IF(J33&lt;0.05,"*","")</f>
        <v/>
      </c>
    </row>
    <row r="34" spans="1:11" x14ac:dyDescent="0.25">
      <c r="A34" s="2" t="s">
        <v>12</v>
      </c>
      <c r="B34" s="2" t="s">
        <v>8</v>
      </c>
      <c r="C34" s="2" t="str">
        <f>IF(F34&lt;0, "-","+")</f>
        <v>-</v>
      </c>
      <c r="D34" s="2">
        <v>0.23288527769825301</v>
      </c>
      <c r="E34" s="2" t="str">
        <f>_xlfn.TEXTJOIN(" ",TRUE,ROUND(J34,3),K34)</f>
        <v>0.158</v>
      </c>
      <c r="F34" s="2">
        <v>-0.48258188703913502</v>
      </c>
      <c r="G34" s="4">
        <v>8</v>
      </c>
      <c r="H34" s="2">
        <v>2.4286878708256201</v>
      </c>
      <c r="I34" s="2"/>
      <c r="J34" s="2">
        <v>0.15774957388983299</v>
      </c>
      <c r="K34" s="2" t="str">
        <f>IF(J34&lt;0.05,"*","")</f>
        <v/>
      </c>
    </row>
    <row r="35" spans="1:11" x14ac:dyDescent="0.25">
      <c r="A35" s="2" t="s">
        <v>8</v>
      </c>
      <c r="B35" s="2" t="s">
        <v>12</v>
      </c>
      <c r="C35" s="2" t="str">
        <f>IF(F35&lt;0, "-","+")</f>
        <v>-</v>
      </c>
      <c r="D35" s="2">
        <v>0.23288527769825301</v>
      </c>
      <c r="E35" s="2" t="str">
        <f>_xlfn.TEXTJOIN(" ",TRUE,ROUND(J35,3),K35)</f>
        <v>0.158</v>
      </c>
      <c r="F35" s="2">
        <v>-0.48258188703913502</v>
      </c>
      <c r="G35" s="4">
        <v>8</v>
      </c>
      <c r="H35" s="2">
        <v>2.4286878708256201</v>
      </c>
      <c r="I35" s="2"/>
      <c r="J35" s="2">
        <v>0.15774957388983299</v>
      </c>
      <c r="K35" s="2" t="str">
        <f>IF(J35&lt;0.05,"*","")</f>
        <v/>
      </c>
    </row>
    <row r="36" spans="1:11" x14ac:dyDescent="0.25">
      <c r="A36" s="2" t="s">
        <v>11</v>
      </c>
      <c r="B36" s="2" t="s">
        <v>14</v>
      </c>
      <c r="C36" s="2" t="str">
        <f>IF(F36&lt;0, "-","+")</f>
        <v>+</v>
      </c>
      <c r="D36" s="2">
        <v>0.35393273853644402</v>
      </c>
      <c r="E36" s="2" t="str">
        <f>_xlfn.TEXTJOIN(" ",TRUE,ROUND(J36,3),K36)</f>
        <v>0.07</v>
      </c>
      <c r="F36" s="2">
        <v>0.59492246430643703</v>
      </c>
      <c r="G36" s="4">
        <v>8</v>
      </c>
      <c r="H36" s="2">
        <v>4.38261165234925</v>
      </c>
      <c r="I36" s="2"/>
      <c r="J36" s="2">
        <v>6.9641387823714901E-2</v>
      </c>
      <c r="K36" s="2" t="str">
        <f>IF(J36&lt;0.05,"*","")</f>
        <v/>
      </c>
    </row>
    <row r="37" spans="1:11" x14ac:dyDescent="0.25">
      <c r="A37" s="2" t="s">
        <v>9</v>
      </c>
      <c r="B37" s="2" t="s">
        <v>11</v>
      </c>
      <c r="C37" s="2" t="str">
        <f>IF(F37&lt;0, "-","+")</f>
        <v>+</v>
      </c>
      <c r="D37" s="2">
        <v>0.35393273853644402</v>
      </c>
      <c r="E37" s="2" t="str">
        <f>_xlfn.TEXTJOIN(" ",TRUE,ROUND(J37,3),K37)</f>
        <v>0.07</v>
      </c>
      <c r="F37" s="2">
        <v>0.59492246430643703</v>
      </c>
      <c r="G37" s="4">
        <v>8</v>
      </c>
      <c r="H37" s="2">
        <v>4.3826116523492598</v>
      </c>
      <c r="I37" s="2"/>
      <c r="J37" s="2">
        <v>6.9641387823714901E-2</v>
      </c>
      <c r="K37" s="2" t="str">
        <f>IF(J37&lt;0.05,"*","")</f>
        <v/>
      </c>
    </row>
    <row r="38" spans="1:11" x14ac:dyDescent="0.25">
      <c r="A38" s="2" t="s">
        <v>8</v>
      </c>
      <c r="B38" s="2" t="s">
        <v>10</v>
      </c>
      <c r="C38" s="2" t="str">
        <f>IF(F38&lt;0, "-","+")</f>
        <v>-</v>
      </c>
      <c r="D38" s="2">
        <v>0.37479098457123899</v>
      </c>
      <c r="E38" s="2" t="str">
        <f>_xlfn.TEXTJOIN(" ",TRUE,ROUND(J38,3),K38)</f>
        <v>0.06</v>
      </c>
      <c r="F38" s="2">
        <v>-0.61220175152578504</v>
      </c>
      <c r="G38" s="4">
        <v>8</v>
      </c>
      <c r="H38" s="2">
        <v>4.7957207950907303</v>
      </c>
      <c r="I38" s="2"/>
      <c r="J38" s="2">
        <v>5.9929076439548201E-2</v>
      </c>
      <c r="K38" s="2" t="str">
        <f>IF(J38&lt;0.05,"*","")</f>
        <v/>
      </c>
    </row>
    <row r="39" spans="1:11" x14ac:dyDescent="0.25">
      <c r="A39" s="2" t="s">
        <v>10</v>
      </c>
      <c r="B39" s="2" t="s">
        <v>8</v>
      </c>
      <c r="C39" s="2" t="str">
        <f>IF(F39&lt;0, "-","+")</f>
        <v>-</v>
      </c>
      <c r="D39" s="2">
        <v>0.37479098457123899</v>
      </c>
      <c r="E39" s="2" t="str">
        <f>_xlfn.TEXTJOIN(" ",TRUE,ROUND(J39,3),K39)</f>
        <v>0.06</v>
      </c>
      <c r="F39" s="2">
        <v>-0.61220175152578504</v>
      </c>
      <c r="G39" s="4">
        <v>8</v>
      </c>
      <c r="H39" s="2">
        <v>4.7957207950907303</v>
      </c>
      <c r="I39" s="2"/>
      <c r="J39" s="2">
        <v>5.9929076439548201E-2</v>
      </c>
      <c r="K39" s="2" t="str">
        <f>IF(J39&lt;0.05,"*","")</f>
        <v/>
      </c>
    </row>
    <row r="40" spans="1:11" x14ac:dyDescent="0.25">
      <c r="A40" s="2" t="s">
        <v>8</v>
      </c>
      <c r="B40" s="2" t="s">
        <v>14</v>
      </c>
      <c r="C40" s="2" t="str">
        <f>IF(F40&lt;0, "-","+")</f>
        <v>+</v>
      </c>
      <c r="D40" s="2">
        <v>0.41385526881323798</v>
      </c>
      <c r="E40" s="2" t="str">
        <f>_xlfn.TEXTJOIN(" ",TRUE,ROUND(J40,3),K40)</f>
        <v>0.045 *</v>
      </c>
      <c r="F40" s="2">
        <v>0.64331583908158096</v>
      </c>
      <c r="G40" s="4">
        <v>8</v>
      </c>
      <c r="H40" s="2">
        <v>5.6485062039242004</v>
      </c>
      <c r="I40" s="2"/>
      <c r="J40" s="2">
        <v>4.4778600277027097E-2</v>
      </c>
      <c r="K40" s="2" t="str">
        <f>IF(J40&lt;0.05,"*","")</f>
        <v>*</v>
      </c>
    </row>
    <row r="41" spans="1:11" x14ac:dyDescent="0.25">
      <c r="A41" s="2" t="s">
        <v>8</v>
      </c>
      <c r="B41" s="2" t="s">
        <v>14</v>
      </c>
      <c r="C41" s="2" t="s">
        <v>25</v>
      </c>
      <c r="D41" s="2">
        <v>0.41385526881323798</v>
      </c>
      <c r="E41" s="2" t="s">
        <v>26</v>
      </c>
      <c r="F41" s="2">
        <v>0.64331583908158096</v>
      </c>
      <c r="G41" s="4">
        <v>8</v>
      </c>
      <c r="H41" s="2">
        <v>5.6485062039242004</v>
      </c>
    </row>
    <row r="42" spans="1:11" x14ac:dyDescent="0.25">
      <c r="A42" s="2" t="s">
        <v>9</v>
      </c>
      <c r="B42" s="2" t="s">
        <v>8</v>
      </c>
      <c r="C42" s="2" t="str">
        <f>IF(F42&lt;0, "-","+")</f>
        <v>+</v>
      </c>
      <c r="D42" s="2">
        <v>0.41385526881323897</v>
      </c>
      <c r="E42" s="2" t="str">
        <f>_xlfn.TEXTJOIN(" ",TRUE,ROUND(J42,3),K42)</f>
        <v>0.045 *</v>
      </c>
      <c r="F42" s="2">
        <v>0.64331583908158096</v>
      </c>
      <c r="G42" s="4">
        <v>8</v>
      </c>
      <c r="H42" s="2">
        <v>5.6485062039242102</v>
      </c>
      <c r="I42" s="2"/>
      <c r="J42" s="2">
        <v>4.4778600277027097E-2</v>
      </c>
      <c r="K42" s="2" t="str">
        <f>IF(J42&lt;0.05,"*","")</f>
        <v>*</v>
      </c>
    </row>
    <row r="43" spans="1:11" x14ac:dyDescent="0.25">
      <c r="A43" s="2" t="s">
        <v>9</v>
      </c>
      <c r="B43" s="2" t="s">
        <v>8</v>
      </c>
      <c r="C43" s="2" t="s">
        <v>25</v>
      </c>
      <c r="D43" s="2">
        <v>0.41385526881323897</v>
      </c>
      <c r="E43" s="2" t="s">
        <v>26</v>
      </c>
      <c r="F43" s="2">
        <v>0.64331583908158096</v>
      </c>
      <c r="G43" s="4">
        <v>8</v>
      </c>
      <c r="H43" s="2">
        <v>5.6485062039242102</v>
      </c>
    </row>
    <row r="44" spans="1:11" x14ac:dyDescent="0.25">
      <c r="A44" s="2" t="s">
        <v>12</v>
      </c>
      <c r="B44" s="2" t="s">
        <v>6</v>
      </c>
      <c r="C44" s="2" t="str">
        <f>IF(F44&lt;0, "-","+")</f>
        <v>-</v>
      </c>
      <c r="D44" s="2">
        <v>0.61569991942409097</v>
      </c>
      <c r="E44" s="2" t="str">
        <f>_xlfn.TEXTJOIN(" ",TRUE,ROUND(J44,3),K44)</f>
        <v>0.007 *</v>
      </c>
      <c r="F44" s="2">
        <v>-0.78466548249817303</v>
      </c>
      <c r="G44" s="4">
        <v>8</v>
      </c>
      <c r="H44" s="2">
        <v>12.8170656326984</v>
      </c>
      <c r="I44" s="2"/>
      <c r="J44" s="2">
        <v>7.1872992667534798E-3</v>
      </c>
      <c r="K44" s="2" t="str">
        <f>IF(J44&lt;0.05,"*","")</f>
        <v>*</v>
      </c>
    </row>
    <row r="45" spans="1:11" x14ac:dyDescent="0.25">
      <c r="A45" s="2" t="s">
        <v>6</v>
      </c>
      <c r="B45" s="2" t="s">
        <v>12</v>
      </c>
      <c r="C45" s="2" t="str">
        <f>IF(F45&lt;0, "-","+")</f>
        <v>-</v>
      </c>
      <c r="D45" s="2">
        <v>0.61569991942409097</v>
      </c>
      <c r="E45" s="2" t="str">
        <f>_xlfn.TEXTJOIN(" ",TRUE,ROUND(J45,3),K45)</f>
        <v>0.007 *</v>
      </c>
      <c r="F45" s="2">
        <v>-0.78466548249817403</v>
      </c>
      <c r="G45" s="4">
        <v>8</v>
      </c>
      <c r="H45" s="2">
        <v>12.8170656326984</v>
      </c>
      <c r="I45" s="2"/>
      <c r="J45" s="2">
        <v>7.1872992667534798E-3</v>
      </c>
      <c r="K45" s="2" t="str">
        <f>IF(J45&lt;0.05,"*","")</f>
        <v>*</v>
      </c>
    </row>
    <row r="46" spans="1:11" x14ac:dyDescent="0.25">
      <c r="A46" s="2" t="s">
        <v>12</v>
      </c>
      <c r="B46" s="2" t="s">
        <v>6</v>
      </c>
      <c r="C46" s="2" t="s">
        <v>23</v>
      </c>
      <c r="D46" s="2">
        <v>0.61569991942409097</v>
      </c>
      <c r="E46" s="2" t="s">
        <v>24</v>
      </c>
      <c r="F46" s="2">
        <v>-0.78466548249817303</v>
      </c>
      <c r="G46" s="4">
        <v>8</v>
      </c>
      <c r="H46" s="2">
        <v>12.8170656326984</v>
      </c>
    </row>
    <row r="47" spans="1:11" x14ac:dyDescent="0.25">
      <c r="A47" s="2" t="s">
        <v>6</v>
      </c>
      <c r="B47" s="2" t="s">
        <v>12</v>
      </c>
      <c r="C47" s="2" t="s">
        <v>23</v>
      </c>
      <c r="D47" s="2">
        <v>0.61569991942409097</v>
      </c>
      <c r="E47" s="2" t="s">
        <v>24</v>
      </c>
      <c r="F47" s="2">
        <v>-0.78466548249817403</v>
      </c>
      <c r="G47" s="4">
        <v>8</v>
      </c>
      <c r="H47" s="2">
        <v>12.8170656326984</v>
      </c>
    </row>
    <row r="49" spans="1:9" x14ac:dyDescent="0.25">
      <c r="A49" s="2" t="s">
        <v>30</v>
      </c>
      <c r="G49" s="2"/>
      <c r="I49" s="2"/>
    </row>
    <row r="50" spans="1:9" x14ac:dyDescent="0.25">
      <c r="A50" s="2" t="s">
        <v>30</v>
      </c>
      <c r="G50" s="2"/>
      <c r="I50" s="2"/>
    </row>
    <row r="51" spans="1:9" x14ac:dyDescent="0.25">
      <c r="A51" s="2" t="s">
        <v>30</v>
      </c>
      <c r="G51" s="2"/>
      <c r="I51" s="2"/>
    </row>
    <row r="52" spans="1:9" x14ac:dyDescent="0.25">
      <c r="A52" s="2" t="s">
        <v>30</v>
      </c>
      <c r="G52" s="2"/>
      <c r="I52" s="2"/>
    </row>
    <row r="53" spans="1:9" x14ac:dyDescent="0.25">
      <c r="A53" s="2" t="s">
        <v>30</v>
      </c>
      <c r="G53" s="2"/>
      <c r="I53" s="2"/>
    </row>
    <row r="54" spans="1:9" x14ac:dyDescent="0.25">
      <c r="A54" s="2" t="s">
        <v>30</v>
      </c>
      <c r="G54" s="2"/>
      <c r="I54" s="2"/>
    </row>
    <row r="55" spans="1:9" x14ac:dyDescent="0.25">
      <c r="A55" s="2" t="s">
        <v>30</v>
      </c>
      <c r="G55" s="2"/>
      <c r="I55" s="2"/>
    </row>
    <row r="56" spans="1:9" x14ac:dyDescent="0.25">
      <c r="A56" s="2" t="s">
        <v>30</v>
      </c>
      <c r="G56" s="2"/>
      <c r="I56" s="2"/>
    </row>
    <row r="57" spans="1:9" x14ac:dyDescent="0.25">
      <c r="A57" s="2" t="s">
        <v>30</v>
      </c>
      <c r="G57" s="2"/>
      <c r="I57" s="2"/>
    </row>
    <row r="58" spans="1:9" x14ac:dyDescent="0.25">
      <c r="A58" s="2" t="s">
        <v>30</v>
      </c>
      <c r="G58" s="2"/>
      <c r="I58" s="2"/>
    </row>
    <row r="59" spans="1:9" x14ac:dyDescent="0.25">
      <c r="A59" s="2" t="s">
        <v>30</v>
      </c>
      <c r="G59" s="2"/>
      <c r="I59" s="2"/>
    </row>
    <row r="60" spans="1:9" x14ac:dyDescent="0.25">
      <c r="A60" s="2" t="s">
        <v>30</v>
      </c>
      <c r="G60" s="2"/>
      <c r="I60" s="2"/>
    </row>
    <row r="61" spans="1:9" x14ac:dyDescent="0.25">
      <c r="A61" s="2" t="s">
        <v>30</v>
      </c>
      <c r="G61" s="2"/>
      <c r="I61" s="2"/>
    </row>
    <row r="62" spans="1:9" x14ac:dyDescent="0.25">
      <c r="A62" s="2" t="s">
        <v>30</v>
      </c>
      <c r="G62" s="2"/>
      <c r="I62" s="2"/>
    </row>
    <row r="63" spans="1:9" x14ac:dyDescent="0.25">
      <c r="A63" s="2" t="s">
        <v>30</v>
      </c>
      <c r="G63" s="2"/>
      <c r="I63" s="2"/>
    </row>
    <row r="64" spans="1:9" x14ac:dyDescent="0.25">
      <c r="A64" s="2" t="s">
        <v>30</v>
      </c>
      <c r="G64" s="2"/>
      <c r="I64" s="2"/>
    </row>
    <row r="65" spans="1:9" x14ac:dyDescent="0.25">
      <c r="A65" s="2" t="s">
        <v>30</v>
      </c>
      <c r="G65" s="2"/>
      <c r="I65" s="2"/>
    </row>
    <row r="66" spans="1:9" x14ac:dyDescent="0.25">
      <c r="A66" s="2" t="s">
        <v>30</v>
      </c>
      <c r="G66" s="2"/>
      <c r="I66" s="2"/>
    </row>
    <row r="67" spans="1:9" x14ac:dyDescent="0.25">
      <c r="A67" s="2" t="s">
        <v>30</v>
      </c>
      <c r="G67" s="2"/>
      <c r="I67" s="2"/>
    </row>
    <row r="68" spans="1:9" x14ac:dyDescent="0.25">
      <c r="G68" s="2"/>
      <c r="I68" s="2"/>
    </row>
    <row r="69" spans="1:9" x14ac:dyDescent="0.25">
      <c r="G69" s="2"/>
      <c r="I69" s="2"/>
    </row>
    <row r="70" spans="1:9" x14ac:dyDescent="0.25">
      <c r="A70" s="2" t="s">
        <v>49</v>
      </c>
      <c r="G70" s="2"/>
      <c r="I70" s="2"/>
    </row>
    <row r="71" spans="1:9" x14ac:dyDescent="0.25">
      <c r="G71" s="2"/>
      <c r="I71" s="2"/>
    </row>
    <row r="72" spans="1:9" x14ac:dyDescent="0.25">
      <c r="G72" s="2"/>
      <c r="I72" s="2"/>
    </row>
  </sheetData>
  <sortState xmlns:xlrd2="http://schemas.microsoft.com/office/spreadsheetml/2017/richdata2" ref="A2:M49">
    <sortCondition ref="D2:D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6" sqref="D6"/>
    </sheetView>
  </sheetViews>
  <sheetFormatPr defaultColWidth="11.42578125"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12</v>
      </c>
      <c r="B2" t="s">
        <v>6</v>
      </c>
      <c r="C2">
        <v>-0.78466548249817403</v>
      </c>
      <c r="D2">
        <v>8</v>
      </c>
      <c r="E2">
        <v>0.61569991942409097</v>
      </c>
      <c r="F2">
        <v>12.8170656326984</v>
      </c>
      <c r="G2">
        <v>7.1872992667534798E-3</v>
      </c>
    </row>
    <row r="3" spans="1:7" x14ac:dyDescent="0.25">
      <c r="A3" t="s">
        <v>12</v>
      </c>
      <c r="B3" t="s">
        <v>7</v>
      </c>
      <c r="C3">
        <v>7.25222341840141E-2</v>
      </c>
      <c r="D3">
        <v>8</v>
      </c>
      <c r="E3">
        <v>5.2594744510410102E-3</v>
      </c>
      <c r="F3">
        <v>4.2298262237891703E-2</v>
      </c>
      <c r="G3">
        <v>0.84218935857619304</v>
      </c>
    </row>
    <row r="4" spans="1:7" x14ac:dyDescent="0.25">
      <c r="A4" t="s">
        <v>12</v>
      </c>
      <c r="B4" t="s">
        <v>8</v>
      </c>
      <c r="C4">
        <v>-0.48258188703913502</v>
      </c>
      <c r="D4">
        <v>8</v>
      </c>
      <c r="E4">
        <v>0.23288527769825301</v>
      </c>
      <c r="F4">
        <v>2.4286878708256201</v>
      </c>
      <c r="G4">
        <v>0.15774957388983299</v>
      </c>
    </row>
    <row r="5" spans="1:7" x14ac:dyDescent="0.25">
      <c r="A5" t="s">
        <v>12</v>
      </c>
      <c r="B5" t="s">
        <v>9</v>
      </c>
      <c r="C5">
        <v>-0.47996865993756699</v>
      </c>
      <c r="D5">
        <v>8</v>
      </c>
      <c r="E5">
        <v>0.23036991452226399</v>
      </c>
      <c r="F5">
        <v>2.3946040454410298</v>
      </c>
      <c r="G5">
        <v>0.160342819103759</v>
      </c>
    </row>
    <row r="6" spans="1:7" x14ac:dyDescent="0.25">
      <c r="A6" t="s">
        <v>12</v>
      </c>
      <c r="B6" t="s">
        <v>10</v>
      </c>
      <c r="C6">
        <v>-2.501236010986E-2</v>
      </c>
      <c r="D6">
        <v>8</v>
      </c>
      <c r="E6">
        <v>6.2561815826531902E-4</v>
      </c>
      <c r="F6">
        <v>5.0080784109144301E-3</v>
      </c>
      <c r="G6">
        <v>0.94531967982082798</v>
      </c>
    </row>
    <row r="7" spans="1:7" x14ac:dyDescent="0.25">
      <c r="A7" t="s">
        <v>12</v>
      </c>
      <c r="B7" t="s">
        <v>11</v>
      </c>
      <c r="C7">
        <v>-0.15979209968553401</v>
      </c>
      <c r="D7">
        <v>8</v>
      </c>
      <c r="E7">
        <v>2.5533515121911699E-2</v>
      </c>
      <c r="F7">
        <v>0.20962046837439299</v>
      </c>
      <c r="G7">
        <v>0.65924399752662399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A8" sqref="A8"/>
    </sheetView>
  </sheetViews>
  <sheetFormatPr defaultColWidth="11.42578125"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12</v>
      </c>
      <c r="C2">
        <v>-0.78466548249817303</v>
      </c>
      <c r="D2">
        <v>8</v>
      </c>
      <c r="E2">
        <v>0.61569991942409097</v>
      </c>
      <c r="F2">
        <v>12.8170656326984</v>
      </c>
      <c r="G2">
        <v>7.1872992667534798E-3</v>
      </c>
    </row>
    <row r="3" spans="1:7" x14ac:dyDescent="0.25">
      <c r="A3" t="s">
        <v>6</v>
      </c>
      <c r="B3" t="s">
        <v>7</v>
      </c>
      <c r="C3">
        <v>-7.4278706751453497E-2</v>
      </c>
      <c r="D3">
        <v>8</v>
      </c>
      <c r="E3">
        <v>5.5173262766684203E-3</v>
      </c>
      <c r="F3">
        <v>4.4383488400147698E-2</v>
      </c>
      <c r="G3">
        <v>0.83840884611796396</v>
      </c>
    </row>
    <row r="4" spans="1:7" x14ac:dyDescent="0.25">
      <c r="A4" t="s">
        <v>6</v>
      </c>
      <c r="B4" t="s">
        <v>8</v>
      </c>
      <c r="C4">
        <v>0.410098391676124</v>
      </c>
      <c r="D4">
        <v>8</v>
      </c>
      <c r="E4">
        <v>0.16818069085534401</v>
      </c>
      <c r="F4">
        <v>1.61747330466065</v>
      </c>
      <c r="G4">
        <v>0.23916827241774999</v>
      </c>
    </row>
    <row r="5" spans="1:7" x14ac:dyDescent="0.25">
      <c r="A5" t="s">
        <v>6</v>
      </c>
      <c r="B5" t="s">
        <v>9</v>
      </c>
      <c r="C5">
        <v>0.19449746242803601</v>
      </c>
      <c r="D5">
        <v>8</v>
      </c>
      <c r="E5">
        <v>3.7829262890945202E-2</v>
      </c>
      <c r="F5">
        <v>0.31453264109534101</v>
      </c>
      <c r="G5">
        <v>0.59026973427221296</v>
      </c>
    </row>
    <row r="6" spans="1:7" x14ac:dyDescent="0.25">
      <c r="A6" t="s">
        <v>6</v>
      </c>
      <c r="B6" t="s">
        <v>10</v>
      </c>
      <c r="C6">
        <v>-0.17436277729970701</v>
      </c>
      <c r="D6">
        <v>8</v>
      </c>
      <c r="E6">
        <v>3.0402378107667001E-2</v>
      </c>
      <c r="F6">
        <v>0.250845319099126</v>
      </c>
      <c r="G6">
        <v>0.62996745941754195</v>
      </c>
    </row>
    <row r="7" spans="1:7" x14ac:dyDescent="0.25">
      <c r="A7" t="s">
        <v>6</v>
      </c>
      <c r="B7" t="s">
        <v>11</v>
      </c>
      <c r="C7">
        <v>0.28483793552046399</v>
      </c>
      <c r="D7">
        <v>8</v>
      </c>
      <c r="E7">
        <v>8.1132649511559907E-2</v>
      </c>
      <c r="F7">
        <v>0.70637094216859397</v>
      </c>
      <c r="G7">
        <v>0.42505605794354001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A2" sqref="A2:G7"/>
    </sheetView>
  </sheetViews>
  <sheetFormatPr defaultColWidth="11.42578125" defaultRowHeight="15" x14ac:dyDescent="0.25"/>
  <cols>
    <col min="1" max="1" width="12.5703125" bestFit="1" customWidth="1"/>
  </cols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17</v>
      </c>
      <c r="B2" t="s">
        <v>12</v>
      </c>
      <c r="C2">
        <v>7.2522234184014198E-2</v>
      </c>
      <c r="D2">
        <v>8</v>
      </c>
      <c r="E2">
        <v>5.2594744510410102E-3</v>
      </c>
      <c r="F2">
        <v>4.2298262237891703E-2</v>
      </c>
      <c r="G2">
        <v>0.84218935857619304</v>
      </c>
    </row>
    <row r="3" spans="1:7" x14ac:dyDescent="0.25">
      <c r="A3" t="s">
        <v>17</v>
      </c>
      <c r="B3" t="s">
        <v>6</v>
      </c>
      <c r="C3">
        <v>-7.4278706751453594E-2</v>
      </c>
      <c r="D3">
        <v>8</v>
      </c>
      <c r="E3">
        <v>5.5173262766684203E-3</v>
      </c>
      <c r="F3">
        <v>4.4383488400147698E-2</v>
      </c>
      <c r="G3">
        <v>0.83840884611796396</v>
      </c>
    </row>
    <row r="4" spans="1:7" x14ac:dyDescent="0.25">
      <c r="A4" t="s">
        <v>17</v>
      </c>
      <c r="B4" t="s">
        <v>8</v>
      </c>
      <c r="C4">
        <v>-0.30122661110728999</v>
      </c>
      <c r="D4">
        <v>8</v>
      </c>
      <c r="E4">
        <v>9.0737471239183007E-2</v>
      </c>
      <c r="F4">
        <v>0.79833903515495297</v>
      </c>
      <c r="G4">
        <v>0.39767193311077098</v>
      </c>
    </row>
    <row r="5" spans="1:7" x14ac:dyDescent="0.25">
      <c r="A5" t="s">
        <v>17</v>
      </c>
      <c r="B5" t="s">
        <v>9</v>
      </c>
      <c r="C5">
        <v>2.8088225437919601E-3</v>
      </c>
      <c r="D5">
        <v>8</v>
      </c>
      <c r="E5">
        <v>7.8894840825136595E-6</v>
      </c>
      <c r="F5">
        <v>6.3116370615710603E-5</v>
      </c>
      <c r="G5">
        <v>0.99385574916057695</v>
      </c>
    </row>
    <row r="6" spans="1:7" x14ac:dyDescent="0.25">
      <c r="A6" t="s">
        <v>17</v>
      </c>
      <c r="B6" t="s">
        <v>10</v>
      </c>
      <c r="C6">
        <v>7.3051246095106803E-3</v>
      </c>
      <c r="D6">
        <v>8</v>
      </c>
      <c r="E6">
        <v>5.3364845560475898E-5</v>
      </c>
      <c r="F6">
        <v>4.2694154815358802E-4</v>
      </c>
      <c r="G6">
        <v>0.98402089265749304</v>
      </c>
    </row>
    <row r="7" spans="1:7" x14ac:dyDescent="0.25">
      <c r="A7" t="s">
        <v>17</v>
      </c>
      <c r="B7" t="s">
        <v>11</v>
      </c>
      <c r="C7">
        <v>0.21698983348376499</v>
      </c>
      <c r="D7">
        <v>8</v>
      </c>
      <c r="E7">
        <v>4.7084587835312101E-2</v>
      </c>
      <c r="F7">
        <v>0.39528870860302301</v>
      </c>
      <c r="G7">
        <v>0.54705984777793604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A2" sqref="A2:G7"/>
    </sheetView>
  </sheetViews>
  <sheetFormatPr defaultColWidth="11.42578125" defaultRowHeight="15" x14ac:dyDescent="0.25"/>
  <cols>
    <col min="1" max="1" width="9.140625" bestFit="1" customWidth="1"/>
    <col min="2" max="2" width="13.140625" bestFit="1" customWidth="1"/>
  </cols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8</v>
      </c>
      <c r="B2" t="s">
        <v>12</v>
      </c>
      <c r="C2">
        <v>-0.48258188703913502</v>
      </c>
      <c r="D2">
        <v>8</v>
      </c>
      <c r="E2">
        <v>0.23288527769825301</v>
      </c>
      <c r="F2">
        <v>2.4286878708256201</v>
      </c>
      <c r="G2">
        <v>0.15774957388983299</v>
      </c>
    </row>
    <row r="3" spans="1:7" x14ac:dyDescent="0.25">
      <c r="A3" t="s">
        <v>8</v>
      </c>
      <c r="B3" t="s">
        <v>6</v>
      </c>
      <c r="C3">
        <v>0.410098391676124</v>
      </c>
      <c r="D3">
        <v>8</v>
      </c>
      <c r="E3">
        <v>0.16818069085534401</v>
      </c>
      <c r="F3">
        <v>1.61747330466065</v>
      </c>
      <c r="G3">
        <v>0.23916827241774999</v>
      </c>
    </row>
    <row r="4" spans="1:7" x14ac:dyDescent="0.25">
      <c r="A4" t="s">
        <v>8</v>
      </c>
      <c r="B4" t="s">
        <v>7</v>
      </c>
      <c r="C4">
        <v>-0.30122661110728999</v>
      </c>
      <c r="D4">
        <v>8</v>
      </c>
      <c r="E4">
        <v>9.0737471239182799E-2</v>
      </c>
      <c r="F4">
        <v>0.79833903515495197</v>
      </c>
      <c r="G4">
        <v>0.39767193311077098</v>
      </c>
    </row>
    <row r="5" spans="1:7" x14ac:dyDescent="0.25">
      <c r="A5" t="s">
        <v>8</v>
      </c>
      <c r="B5" t="s">
        <v>9</v>
      </c>
      <c r="C5">
        <v>0.64331583908158096</v>
      </c>
      <c r="D5">
        <v>8</v>
      </c>
      <c r="E5">
        <v>0.41385526881323897</v>
      </c>
      <c r="F5">
        <v>5.6485062039242102</v>
      </c>
      <c r="G5">
        <v>4.4778600277027097E-2</v>
      </c>
    </row>
    <row r="6" spans="1:7" x14ac:dyDescent="0.25">
      <c r="A6" t="s">
        <v>8</v>
      </c>
      <c r="B6" t="s">
        <v>10</v>
      </c>
      <c r="C6">
        <v>-0.61220175152578504</v>
      </c>
      <c r="D6">
        <v>8</v>
      </c>
      <c r="E6">
        <v>0.37479098457123899</v>
      </c>
      <c r="F6">
        <v>4.7957207950907303</v>
      </c>
      <c r="G6">
        <v>5.9929076439548201E-2</v>
      </c>
    </row>
    <row r="7" spans="1:7" x14ac:dyDescent="0.25">
      <c r="A7" t="s">
        <v>8</v>
      </c>
      <c r="B7" t="s">
        <v>11</v>
      </c>
      <c r="C7">
        <v>0.41987911026437902</v>
      </c>
      <c r="D7">
        <v>8</v>
      </c>
      <c r="E7">
        <v>0.17629846723640699</v>
      </c>
      <c r="F7">
        <v>1.7122558132911001</v>
      </c>
      <c r="G7">
        <v>0.22703247459599701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A2" sqref="A2:G7"/>
    </sheetView>
  </sheetViews>
  <sheetFormatPr defaultColWidth="11.42578125"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14</v>
      </c>
      <c r="B2" t="s">
        <v>12</v>
      </c>
      <c r="C2">
        <v>-0.47996865993756699</v>
      </c>
      <c r="D2">
        <v>8</v>
      </c>
      <c r="E2">
        <v>0.23036991452226399</v>
      </c>
      <c r="F2">
        <v>2.3946040454410298</v>
      </c>
      <c r="G2">
        <v>0.160342819103759</v>
      </c>
    </row>
    <row r="3" spans="1:7" x14ac:dyDescent="0.25">
      <c r="A3" t="s">
        <v>14</v>
      </c>
      <c r="B3" t="s">
        <v>6</v>
      </c>
      <c r="C3">
        <v>0.19449746242803601</v>
      </c>
      <c r="D3">
        <v>8</v>
      </c>
      <c r="E3">
        <v>3.7829262890945299E-2</v>
      </c>
      <c r="F3">
        <v>0.31453264109534101</v>
      </c>
      <c r="G3">
        <v>0.59026973427221296</v>
      </c>
    </row>
    <row r="4" spans="1:7" x14ac:dyDescent="0.25">
      <c r="A4" t="s">
        <v>14</v>
      </c>
      <c r="B4" t="s">
        <v>7</v>
      </c>
      <c r="C4">
        <v>2.8088225437920599E-3</v>
      </c>
      <c r="D4">
        <v>8</v>
      </c>
      <c r="E4">
        <v>7.8894840825141101E-6</v>
      </c>
      <c r="F4">
        <v>6.3116370615714194E-5</v>
      </c>
      <c r="G4">
        <v>0.99385574916057695</v>
      </c>
    </row>
    <row r="5" spans="1:7" x14ac:dyDescent="0.25">
      <c r="A5" t="s">
        <v>14</v>
      </c>
      <c r="B5" t="s">
        <v>8</v>
      </c>
      <c r="C5">
        <v>0.64331583908158096</v>
      </c>
      <c r="D5">
        <v>8</v>
      </c>
      <c r="E5">
        <v>0.41385526881323798</v>
      </c>
      <c r="F5">
        <v>5.6485062039242004</v>
      </c>
      <c r="G5">
        <v>4.4778600277027097E-2</v>
      </c>
    </row>
    <row r="6" spans="1:7" x14ac:dyDescent="0.25">
      <c r="A6" t="s">
        <v>14</v>
      </c>
      <c r="B6" t="s">
        <v>10</v>
      </c>
      <c r="C6">
        <v>-0.37276818222629199</v>
      </c>
      <c r="D6">
        <v>8</v>
      </c>
      <c r="E6">
        <v>0.13895611768029401</v>
      </c>
      <c r="F6">
        <v>1.2910479526867999</v>
      </c>
      <c r="G6">
        <v>0.28874420473555801</v>
      </c>
    </row>
    <row r="7" spans="1:7" x14ac:dyDescent="0.25">
      <c r="A7" t="s">
        <v>14</v>
      </c>
      <c r="B7" t="s">
        <v>11</v>
      </c>
      <c r="C7">
        <v>0.59492246430643703</v>
      </c>
      <c r="D7">
        <v>8</v>
      </c>
      <c r="E7">
        <v>0.35393273853644402</v>
      </c>
      <c r="F7">
        <v>4.38261165234925</v>
      </c>
      <c r="G7">
        <v>6.9641387823714901E-2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A2" sqref="A2:G7"/>
    </sheetView>
  </sheetViews>
  <sheetFormatPr defaultColWidth="11.42578125"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 t="s">
        <v>12</v>
      </c>
      <c r="C2">
        <v>-2.501236010986E-2</v>
      </c>
      <c r="D2">
        <v>8</v>
      </c>
      <c r="E2">
        <v>6.2561815826530796E-4</v>
      </c>
      <c r="F2">
        <v>5.0080784109143503E-3</v>
      </c>
      <c r="G2">
        <v>0.94531967982082798</v>
      </c>
    </row>
    <row r="3" spans="1:7" x14ac:dyDescent="0.25">
      <c r="A3" t="s">
        <v>15</v>
      </c>
      <c r="B3" t="s">
        <v>6</v>
      </c>
      <c r="C3">
        <v>-0.17436277729970701</v>
      </c>
      <c r="D3">
        <v>8</v>
      </c>
      <c r="E3">
        <v>3.0402378107667102E-2</v>
      </c>
      <c r="F3">
        <v>0.250845319099126</v>
      </c>
      <c r="G3">
        <v>0.62996745941754195</v>
      </c>
    </row>
    <row r="4" spans="1:7" x14ac:dyDescent="0.25">
      <c r="A4" t="s">
        <v>15</v>
      </c>
      <c r="B4" t="s">
        <v>7</v>
      </c>
      <c r="C4">
        <v>7.3051246095107202E-3</v>
      </c>
      <c r="D4">
        <v>8</v>
      </c>
      <c r="E4">
        <v>5.33648455604797E-5</v>
      </c>
      <c r="F4">
        <v>4.26941548153618E-4</v>
      </c>
      <c r="G4">
        <v>0.98402089265749304</v>
      </c>
    </row>
    <row r="5" spans="1:7" x14ac:dyDescent="0.25">
      <c r="A5" t="s">
        <v>15</v>
      </c>
      <c r="B5" t="s">
        <v>8</v>
      </c>
      <c r="C5">
        <v>-0.61220175152578504</v>
      </c>
      <c r="D5">
        <v>8</v>
      </c>
      <c r="E5">
        <v>0.37479098457123899</v>
      </c>
      <c r="F5">
        <v>4.7957207950907303</v>
      </c>
      <c r="G5">
        <v>5.9929076439548201E-2</v>
      </c>
    </row>
    <row r="6" spans="1:7" x14ac:dyDescent="0.25">
      <c r="A6" t="s">
        <v>15</v>
      </c>
      <c r="B6" t="s">
        <v>9</v>
      </c>
      <c r="C6">
        <v>-0.37276818222629199</v>
      </c>
      <c r="D6">
        <v>8</v>
      </c>
      <c r="E6">
        <v>0.13895611768029401</v>
      </c>
      <c r="F6">
        <v>1.2910479526867999</v>
      </c>
      <c r="G6">
        <v>0.28874420473555801</v>
      </c>
    </row>
    <row r="7" spans="1:7" x14ac:dyDescent="0.25">
      <c r="A7" t="s">
        <v>15</v>
      </c>
      <c r="B7" t="s">
        <v>11</v>
      </c>
      <c r="C7">
        <v>-0.30933479680459097</v>
      </c>
      <c r="D7">
        <v>8</v>
      </c>
      <c r="E7">
        <v>9.5688016514137705E-2</v>
      </c>
      <c r="F7">
        <v>0.84650446537521695</v>
      </c>
      <c r="G7">
        <v>0.38444658989463298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>
      <selection activeCell="A2" sqref="A2:G7"/>
    </sheetView>
  </sheetViews>
  <sheetFormatPr defaultColWidth="11.42578125"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t="s">
        <v>12</v>
      </c>
      <c r="C2">
        <v>-0.15979209968553401</v>
      </c>
      <c r="D2">
        <v>8</v>
      </c>
      <c r="E2">
        <v>2.5533515121911699E-2</v>
      </c>
      <c r="F2">
        <v>0.20962046837439299</v>
      </c>
      <c r="G2">
        <v>0.65924399752662399</v>
      </c>
    </row>
    <row r="3" spans="1:7" x14ac:dyDescent="0.25">
      <c r="A3" t="s">
        <v>11</v>
      </c>
      <c r="B3" t="s">
        <v>6</v>
      </c>
      <c r="C3">
        <v>0.28483793552046399</v>
      </c>
      <c r="D3">
        <v>8</v>
      </c>
      <c r="E3">
        <v>8.1132649511559907E-2</v>
      </c>
      <c r="F3">
        <v>0.70637094216859397</v>
      </c>
      <c r="G3">
        <v>0.42505605794354001</v>
      </c>
    </row>
    <row r="4" spans="1:7" x14ac:dyDescent="0.25">
      <c r="A4" t="s">
        <v>11</v>
      </c>
      <c r="B4" t="s">
        <v>7</v>
      </c>
      <c r="C4">
        <v>0.21698983348376499</v>
      </c>
      <c r="D4">
        <v>8</v>
      </c>
      <c r="E4">
        <v>4.7084587835312101E-2</v>
      </c>
      <c r="F4">
        <v>0.39528870860302301</v>
      </c>
      <c r="G4">
        <v>0.54705984777793604</v>
      </c>
    </row>
    <row r="5" spans="1:7" x14ac:dyDescent="0.25">
      <c r="A5" t="s">
        <v>11</v>
      </c>
      <c r="B5" t="s">
        <v>8</v>
      </c>
      <c r="C5">
        <v>0.41987911026437902</v>
      </c>
      <c r="D5">
        <v>8</v>
      </c>
      <c r="E5">
        <v>0.17629846723640699</v>
      </c>
      <c r="F5">
        <v>1.7122558132911001</v>
      </c>
      <c r="G5">
        <v>0.22703247459599701</v>
      </c>
    </row>
    <row r="6" spans="1:7" x14ac:dyDescent="0.25">
      <c r="A6" t="s">
        <v>11</v>
      </c>
      <c r="B6" t="s">
        <v>9</v>
      </c>
      <c r="C6">
        <v>0.59492246430643703</v>
      </c>
      <c r="D6">
        <v>8</v>
      </c>
      <c r="E6">
        <v>0.35393273853644402</v>
      </c>
      <c r="F6">
        <v>4.3826116523492598</v>
      </c>
      <c r="G6">
        <v>6.9641387823714901E-2</v>
      </c>
    </row>
    <row r="7" spans="1:7" x14ac:dyDescent="0.25">
      <c r="A7" t="s">
        <v>11</v>
      </c>
      <c r="B7" t="s">
        <v>10</v>
      </c>
      <c r="C7">
        <v>-0.30933479680459097</v>
      </c>
      <c r="D7">
        <v>8</v>
      </c>
      <c r="E7">
        <v>9.5688016514137705E-2</v>
      </c>
      <c r="F7">
        <v>0.84650446537521595</v>
      </c>
      <c r="G7">
        <v>0.38444658989463298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T1_E_lm</vt:lpstr>
      <vt:lpstr>combined</vt:lpstr>
      <vt:lpstr>AP</vt:lpstr>
      <vt:lpstr>cond</vt:lpstr>
      <vt:lpstr>ros</vt:lpstr>
      <vt:lpstr>can</vt:lpstr>
      <vt:lpstr>NH4</vt:lpstr>
      <vt:lpstr>flash</vt:lpstr>
      <vt:lpstr>LFPP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s2kin</dc:creator>
  <cp:lastModifiedBy>Sean Kinard</cp:lastModifiedBy>
  <dcterms:created xsi:type="dcterms:W3CDTF">2021-01-12T15:46:09Z</dcterms:created>
  <dcterms:modified xsi:type="dcterms:W3CDTF">2021-01-12T21:23:53Z</dcterms:modified>
</cp:coreProperties>
</file>