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capti\PycharmProjects\Ideal-2024\text_mining\datasets\"/>
    </mc:Choice>
  </mc:AlternateContent>
  <xr:revisionPtr revIDLastSave="0" documentId="13_ncr:1_{734A2349-3038-49BC-8FF5-4D842AE88BB0}" xr6:coauthVersionLast="47" xr6:coauthVersionMax="47" xr10:uidLastSave="{00000000-0000-0000-0000-000000000000}"/>
  <bookViews>
    <workbookView xWindow="28680" yWindow="-120" windowWidth="29040" windowHeight="15720" xr2:uid="{00000000-000D-0000-FFFF-FFFF00000000}"/>
  </bookViews>
  <sheets>
    <sheet name="BIZ_CONSULTING_SUSI_RESULT_NEW_" sheetId="1" r:id="rId1"/>
  </sheets>
  <definedNames>
    <definedName name="_xlnm._FilterDatabase" localSheetId="0" hidden="1">BIZ_CONSULTING_SUSI_RESULT_NEW_!$A$1:$DA$189</definedName>
  </definedNames>
  <calcPr calcId="181029"/>
</workbook>
</file>

<file path=xl/calcChain.xml><?xml version="1.0" encoding="utf-8"?>
<calcChain xmlns="http://schemas.openxmlformats.org/spreadsheetml/2006/main">
  <c r="AX41" i="1" l="1"/>
  <c r="AY41" i="1"/>
  <c r="AY60" i="1"/>
  <c r="BA60" i="1"/>
  <c r="AY65" i="1"/>
  <c r="BI88" i="1"/>
  <c r="BZ104" i="1"/>
  <c r="BS105" i="1"/>
  <c r="BF106" i="1"/>
  <c r="BI106" i="1"/>
  <c r="T109" i="1"/>
  <c r="U109" i="1"/>
  <c r="AY124" i="1"/>
  <c r="CW183" i="1"/>
  <c r="AW40" i="1"/>
</calcChain>
</file>

<file path=xl/sharedStrings.xml><?xml version="1.0" encoding="utf-8"?>
<sst xmlns="http://schemas.openxmlformats.org/spreadsheetml/2006/main" count="1576" uniqueCount="1135">
  <si>
    <t>일련번호</t>
  </si>
  <si>
    <t>방문자명</t>
  </si>
  <si>
    <t>소속</t>
  </si>
  <si>
    <t>리포트 선택구분</t>
  </si>
  <si>
    <t>저장상태값 (01 : 수정, 02 : 제출)</t>
  </si>
  <si>
    <t>방문일</t>
  </si>
  <si>
    <t>공동훈련센터명(코드)</t>
  </si>
  <si>
    <t>컨설팅분류</t>
  </si>
  <si>
    <t>후속조치 일자</t>
  </si>
  <si>
    <t>참여유형 통합,미통합</t>
  </si>
  <si>
    <t>참여유형 구분</t>
  </si>
  <si>
    <t>관할지부지사</t>
  </si>
  <si>
    <t>대표전담자성함</t>
  </si>
  <si>
    <t>컨설팅 유형1</t>
  </si>
  <si>
    <t>컨설팅 유형2</t>
  </si>
  <si>
    <t>1,2</t>
  </si>
  <si>
    <t>최종욱</t>
  </si>
  <si>
    <t xml:space="preserve">
□  재확인 사항 없음
  ○ PBL 직무연수 이수 다수 들어 개념등 이해도 높아 도입에 적정</t>
  </si>
  <si>
    <t xml:space="preserve">
□ 4/10일 지원단 홈페이지로 PBL도입 계획 수립 및 PBL 훈련과정개발 관련 컨설팅 요청</t>
  </si>
  <si>
    <t xml:space="preserve">
①(공단) 일학습병행 교육훈련기준
②(지원단) PBL 훈련과정 개발 및 운영가이드</t>
  </si>
  <si>
    <t xml:space="preserve">
①(지원단)구미대학교 사업계획서 발췌(요약본-2.2 훈련실시계획표)
②(지원단-충청권)2023년도 PBL 도입 관련 수시컨설팅 자료
③(지원단-충청권)재직자 PBL현황_230312</t>
  </si>
  <si>
    <t>□ PBL 도입 계획 수립 관련 컨설팅
  ○ PBL 정의
   - PBL의 학문적 개념 안내
   - 일학습병행에서 PBL 개념 안내
      · 성과중심: 문제 해결 또는 공개적 산출물 기반 평가 및 성과 창출을 통해 훈련에 관한 결과를 평가
    · 학습자 중심의 학습 방법: 자기 주도적 학습, 교수자가 촉진자의 역할 수행 등
  ○ 일학습에서 PBL 도입 및 추진 경과
   - 18년 P-TECH 도입 부터 ~ 21년 재학생까지 확대
  ○ 일학습병행 PBL 개념
   - Problem 기반
      · 개념: 프로젝트 기반 훈련과 동일하나, 제시된 과제가 프로젝트 기반보다 규모가 작고 단시간에 해결 가능한 경우 편성
      · 훈련기간 최대 2개월 편성, OJT PBL 능력단위 1개 편성(중간평가 필수 아님)
   - Project 기반
      ·  개념: 일정시간 장소에서 정기적으로 진행되는 강의식 수업과는 구별되며, 학습자가 자기주도적으로 과제를 수행하고 그 산출물을 평가
      · 훈련기간 최대 4개월 편성, OJT PBL 능력단위 2개 이상 편성(중간평가 필수)
  ○ 일학습병행 PBL의 기본원칙
   - OJT ? Off-JT간 상호 연계되도록 편성
   - OJT ? Off-JT는 동일기간내 훈련시작 및 종료
   - OJT ? Off-JT를 교차로 진행
  ○ 일학습병행 PBL 운영 규정
   - 년도별 일학습병행 훈련과정 개발 심사지원 기존계획 등
  ○ 일학습병행 PBL 운영 고려 사항(사례 공유)
   - PBL 훈련시간을 동일 월에 진행되도록 편성 안내
   - PBL 편성은 OJT에 NCS능력단위, Off-JT는 기업특화 등 OJT를 지원하는 방향으로 편성 등
  ○ PBL 수행계획서 예시 등 안내</t>
  </si>
  <si>
    <t xml:space="preserve">
□ PBL 도입 예정 직종 확인
  ○ 양식조리(학위과정), 전기(1년), 세무회계(1년)
   - 대학연계형을 우선으로 생각함.</t>
  </si>
  <si>
    <t>ljr</t>
  </si>
  <si>
    <t>손동현</t>
  </si>
  <si>
    <t xml:space="preserve">? PBL Off-JT 비대면 진행시 출석 증빙자료 충북북부지사 이진호 대리와 협의 내용 확인 필요
  - OFf-JT 충북지사(한국교통대학교 Off-JT관할 이전 지사) 요청에 따른 수기출석부 등록 및 직권입력중인 것으로 확인됨  </t>
  </si>
  <si>
    <t>□ PBL 훈련과정 운영단계의 전담자 행정 업무 관련 HRD-Net 등록 및 증빙서류 관리 등</t>
  </si>
  <si>
    <t>○ PBL 훈련과정 개발 및 운영가이드</t>
  </si>
  <si>
    <t xml:space="preserve">○ 일학습병행 PBL 컨설팅 가이드(지원단 학습동아리 자료)
○ PBL 운영관리 타 공동훈련센터 자료 sample </t>
  </si>
  <si>
    <t xml:space="preserve">□ PBL 훈련과정 운영
  ○ 출결확인
    - PBL Off-JT는 비콘 등 출결 입력 동일함으로 기존 Off-JT 출결확인 방식과 동일하게 운영
    - IPP 재직자 단계로 수기출석부로 출결관리하며, 비대면의 경우 지사 담당자와 협의하에 
      출석을 확인할 수 있는 화면 캡쳐 등의 방법으로 가늠할 수 있음 
    - PBL OJT는 비콘 미입력(내부 최종평가 PAss 시 훈련시간 일괄 입력) 
      · 교통대의 경우 30시간씩 2개월 OJT가 편성 되어 있어 2개월 차에 정규30시간 + 보강 30시간으로 입력)
  ○ 증빙서류
    - 일반 능력단위와 동일하게 월 1회 이상 학습일지, 학습활동서 작성(학습활동서는 HRD-Net에미등록, 기업 자체 보관)
      · 타 대학교 작성 sample 예시 및 보완 사항 안내 
□ PBL 훈련과정 평가관리
  ○ 평가주체
   - PBL OJT의 내부 최종평가는 기업현장교사, Off-JT 교수자, 학습근로자 상호 공동평가(평가 비율 자율)
  ○ 계획변경
  - 평가방법, 과제, 평가기준 및 일정, 과제 결과물 등이 변경되는 경우 관할 지부지사에 사전 신고(공문)
 ○ 평가결과 보관
  - 평가결과 HRD-NET 업로드, 관련 서류 학습기업 및 공동훈련센터 5년 보관 안내 
       · 교통대의 경우 2개월 운영으로 첫달 수행계획서, 둘쨋달 평가결과 학습일지에 첨부 
□ 기타 
  ○ 비용신청
  ○ 모니터링  
  </t>
  </si>
  <si>
    <t>□ 공동훈련센터 성과평가 세부 지표 관련 안내</t>
  </si>
  <si>
    <t>KJH981220JM</t>
  </si>
  <si>
    <t>황유라</t>
  </si>
  <si>
    <t xml:space="preserve">  ? 경력개발고도화 사업 참여 확정에 대한 여부 재확인
    ○ 6/9일까지 사업참여 결정에 대한 답변 공유 예정</t>
  </si>
  <si>
    <t>? 경력개발고도화 사업 관련 컨설팅 요청</t>
  </si>
  <si>
    <t>①(공단) 23년 경력개발 고도화 시범사업 알림 및 모집공고
②(공단) 경력개발 사업 운영 요건 개선 알림
③(공단) 경력개발 사업 운영 Q&amp;A</t>
  </si>
  <si>
    <t>①부산·울산·경남 지역 P-TECH 학습근로자 현황
②계약학과 설치·운영 규정
③계약학과 운영 절차 및 부서별 역할
④한기대 경력개발 고도화 훈련과정 운영 예시</t>
  </si>
  <si>
    <t xml:space="preserve"> □ 경력개발 고도화 사업 도입 계획 수립 관련 컨설팅
  ○ 경력개발 고도화 시범 사업 알림 및 모집공고 안내
   - 재직자 유형(학위연계형 포함) 사업운영 가능안내
   - 시범사업계획 내 정량 지표 안내(MOU체결 관련 가능 P-TECH 센터 공유)
   - 한국해양대 경우 경력개발 고도화 연계 성장지원(학습기업 내 상위직급 또는 관리 업무를 위해 경력개발 필요성이 있는 직종)으로 도입
   - 정부지원금(사업준비기간)은 신규기관만 신청 가능함을 안내
  ○ 경력개발 고도화 사업 운영 요건 개선 알림 
   - P-TECH을 포함한 전체 일학습병행 이수자의 경력개발 고도화 훈련 참여 허용 가능
   - 해양대 경우 통합공동훈련센터가 아님을 안내(재직자+재직자 경력개발고도화)
  ○ 사업운영 Q&amp;A 공유 
 □ 경력개발 고도화 사업 P-TECH 현황 공유
  ○ 부산·울산·경남 지역 P-TECH 학습근로자 현황 공유(별표1 참고)
   - 경남정보대, 동원과기대, 동의과학기술대 등 이수자/수료자 현황 공유
 □ 계약학과 관련 컨설팅 실시
  ○ 계약학과 설치·운영 규정 컨설팅 실시
  ○ 계약학과 설치·신고 및 운영에 관한 규칙 컨설팅 실시
  ○ 계약학과 운영 절차 및 부서별 역할 안내
  ○ 계약학과 학사 운영 예시 컨설팅
 □ 경력개발고도화 훈련 운영 예시 공유
  ○ 한국기술교육대학교 경력개발 고도화 관련 훈련 운영 예시 안내</t>
  </si>
  <si>
    <t>□ 한국해양대학교 요청자료
 ○ 타 공동훈련센터 Off-JT , OJT 훈련시간 비율 공유 요청
 ○ 현장실습학점 관련 운영규정 예시 공유 요청</t>
  </si>
  <si>
    <t>chokolitlove</t>
  </si>
  <si>
    <t>1,3</t>
  </si>
  <si>
    <t>김장미</t>
  </si>
  <si>
    <t>? 센터 요청사항: 훈련 운영을 위한 일학습병행 기초 지식 및 훈련 운영·관리 이해도 제고를 위한 신규 전담자 역량강화 컨설팅 요청
? 신규 전담자에 대한 지속적인 추가 컨설팅 필요
 ○김장미 연구원 '23-03-13자로 신규 채용
  - 담당업무: P-TECH 학사업무 및 재직자사업(훈련 운영 및 관리)
  - 일학습병행 업무 경력 없음
  - HRD-Net 전산 시스템 활용 방법에 대한 컨설팅 필요
  - 직무연수 수강 안내 및 추가 컨설팅 요청 시 지원단 수시컨설팅 예정</t>
  </si>
  <si>
    <t>□ 훈련 운영을 위한 일학습병행 기초 지식 및 훈련 운영·관리 이해도 제고를 위한 신규 전담자 역량강화 컨설팅 요청</t>
  </si>
  <si>
    <t>① 일학습병행 운영매뉴얼
② 일학습병행의 이해 입문과정 교재</t>
  </si>
  <si>
    <t>-</t>
  </si>
  <si>
    <t>□ 신규 전담자 역량강화 컨설팅
 ○ 일학습병행 소개 및 기초 지식 안내
  - 산업현장 일학습병행 지원에 관한 법률, 시행령, 시행규칙 안내
  - 일학습병행 운영규정 및 일학습병행 운영규칙 안내
  - 일학습병행 사업의 개념·용어 및 추진 절차 안내
  - 일학습병행 공동훈련센터 및 전담자의 역할 안내
 ○ 일학습병행 훈련관리 관련 컨설팅
  - 담당사업의 시기별(연간) 주요 이슈사항 안내
  - 내부평가의 개념 및 외부평가 절차 안내
  - 학습근로자 관리 방법 컨설팅
  - 학습도구 활용 방법 컨설팅
  - 학습기업 모니터링 관련 컨설팅
 ○ 향후 추진 방안
  - 일학습병행 사업 업무 경력이 없는 신규 전담자로 센터의 요청에 따른 기본 사항 안내에 집중하여 컨설팅 진행함
  - 기초적인 부분부터 심화과정 단계까지 지속적인 안내가 필요함</t>
  </si>
  <si>
    <t>hysun</t>
  </si>
  <si>
    <t>4,5</t>
  </si>
  <si>
    <t>김태정</t>
  </si>
  <si>
    <t xml:space="preserve"> ○ 성과관리 사항 중 미흡사항 추가 컨설팅 필요
  - `22년도 성과평가 결과 정량평가 대비 정성평가 점수가 다소 미흡
  - `23년도 성과평가 지표 변경에 따른 실적 점검 및 미흡사항 파악
  - 외부평가 관리 성과 달성·제고 노력에 대한 재확인 필요
  - 참여자만족도 성과 달성·제고 노력에 대한 재확인 필요
  - 훈련정성평가 성과 달성·제고 노력에 대한 재확인 필요</t>
  </si>
  <si>
    <t>□ `22년 성과평가 결과에 따른 미흡사항 파악 및 `23년 성과평가 지표변경에 따른 실적 점검</t>
  </si>
  <si>
    <t>①(공단) 훈련품질센터 송부 정량실적 보고서
②(공단) 훈련품질센터 송부 정성평가 보고서
③(공단) `23년도 성과평가 지표(안)
④(지원단) `23년도 공동훈련센터 평가 가채점 도구
⑤(지원단) 내부평가 및 외부평가 관리방안</t>
  </si>
  <si>
    <t xml:space="preserve"> ? 공동훈련센터 성과관리 컨설팅
  ○ `22년도 영산대학교 정량실적 관련 미흡사항 파악
   - 학습기업 및 학습근로자 만족도 점수 미흡
   - 일학습병행 학습연계 점수 미흡
   - 학습기업 고용유지율 점수 미흡
   - 정량점수 총 80점 중 64점
  ○ `22년도 영산대학교 정성실적 관련 미흡사항 파악
   - 전반적인 프로세스 및 도식화 미흡
   - PDCA에 따른 내부품위 문서 및 증빙자료 미흡
   - 정성점수 총 20점 중 12점으로 정량점수 대비 정성에 대한 미흡사항 발생
  ○ `22년 미흡사항에 따른 컨설팅 실시
   - PDCA에 따른 성과보고서 작성법 컨설팅
   - 정량 미흡 관련 외부평가, 고용유지율 방안 등 컨설팅 실시
  ○ `23년 성과평가 지표 변경에 따른 컨설팅 실시
   - 내부평가 및 외부평가 관리방안 관련 컨설팅 실시
   - 외부평가 관리지원 현황 및 개선방안 컨설팅 실시</t>
  </si>
  <si>
    <t>□ 
  ○
    -
      ·</t>
  </si>
  <si>
    <t>박예슬</t>
  </si>
  <si>
    <t>? 신규 전담자에 대한 지속적인 추가 컨설팅 필요
  - 박예슬 전담자 `23년 5월 15일자로 일학습병행 전담자로 신규 채용
  - 일학습병행 훈련관리에 대한 컨설팅 필요
  - 훈련과정개발진 구성 및 역할에 대한 컨설팅 필요
  - HRD-Net 전산 시스템 활용 방법에 대한 컨설팅 필요
  - 하반기 내 직무연수 교육(기초직무 및 입문과정 등) 수강 필수 신청 및 추가 수시컨설팅 요청 시 지원단 컨설팅 실시 예정</t>
  </si>
  <si>
    <t>□ 신규 전담자 역량강화 컨설팅 요청</t>
  </si>
  <si>
    <t>①(공단) 일학습병행 업무매뉴얼</t>
  </si>
  <si>
    <t>②(지원단) 일학습병행의 이해 입문과정 교재
③(지원단) 23년도 정부지원금 집행 기준 및 Q&amp;A 사례집</t>
  </si>
  <si>
    <t xml:space="preserve"> ? 신규사업참여(예비) 또는 전담자 역량강화 컨설팅
  ○ 일학습병행 기초 지식 및 소개 안내
   - 산업현장 일학습병행 지원에 관한 법률, 시행령, 시행규칙 안내
   - 일학습병행 운영규정 및 일학습병행 운영규칙 안내
   - 일학습병행 직종 및 직종별 교육훈련 기준(`23년도 기준) 안내
   - 일학습병행 사업 전반적 개념, 용어 및 추진 절차에 대하여 컨설팅 진행
   - 일학습병행 프로세스 및 IPP 운영대학 학사운영 절차 안내
   - IPP형 일학습병행 공동훈련센터의 경우 전담교수(학습기업 발굴 및 모집)와 행정 전담자(훈련과정 운영 및 훈련관리 등)의 역할이 구분되어 있기 때문에 업무 분담에 대한 역할에 대하여 세부적인 리스트업 필요
  ○ 일학습병행 훈련관리 관련 컨설팅
   - 담당사업의 시기별(연간) 주요 이슈사항 및 준비사항 안내
   - 내부평가 및 외부평가 관리방법 안내(C.Q-net 접수 등)
   - 학습근로자 관리 방법 컨설팅 실시
   - 학습도구 활용 방법 컨설팅 실시
   - 학습기업 모니터링 관련 컨설팅 실시
  ○ 사업계획 및 집행기준 관련 컨설팅
   - 사업참여 신청 및 학습기업 대리인 신청 방법에 대한 컨설팅 실시
   - 사업계획서 작성 방법 및 심사 일정에 대한 컨설팅 실시   
   - `23년도 정부지원금 집행 기준 및 Q&amp;A 사례집 내용 공유</t>
  </si>
  <si>
    <t>□
  ○
    -
      ·</t>
  </si>
  <si>
    <t>민인주</t>
  </si>
  <si>
    <t>□ 개괄적으로 기술된 계획을 구체적으로 계획 수립하여 실행
 ○ 업무 계획 및 구체적인 프로세스 수립 재확인 필요
□ 외부평가지원 방법들에 대한 자체적인 효율 분석
 ○ IPA분석기법을 예시로 외부평가 지원활동 및 필요 요인을 분석해 P-D-C-A 환류체계를 구축하도록 컨설팅
 ○ 예시의 분석기법이 아니더라도 센터 자체적으로 업무에 대한 효율 분석 실시 재확인 필요
□ 훈련정성평가 지표별-업무별 매칭 및 분석
 ○ 지표 항목별 관련 업무 분석 및 개선활동 실시 재확인 필요</t>
  </si>
  <si>
    <t>□ 공동훈련센터 운영 및 성과관리</t>
  </si>
  <si>
    <t>□ 2023년 공동훈련센터 성과평가 지표(안)
□ 공동훈련센터 사업계획서</t>
  </si>
  <si>
    <t>□ 울산과학대학교 공동훈련센터 운영 &amp; 성과관리 현황 및 개선(안)</t>
  </si>
  <si>
    <t>□ 고용유지율 성과 달성·제고 노력
 ○ 울산과학대학교 2023년 사업계획서 세부 계획 추진 현황 진단 및 확인
  - 훈련종료 이후 참여기업 방문 및 유선 연락을 통한 학습근로자(졸업생) 지속 관리
  - 학습근로자 개인 진로 로드맵 작성 및 기업현장교사에 공유를 통한 직무 전문성 향상
  - 수료 학습근로자를 기업현장교사로 연계
  - 참여기업의 병역특례 신청 업무 지원 등으로 학습근로자에 동기부여
 ○ 개괄적으로 기술된 계획을 구체적으로 계획 수립하여 실행할 수 있도록 컨설팅
  - (개괄적 계획) 학습근로자 개인 진로 로드맵 작성 및 기업현장교사에 공유
  - (구체적 계획) 훈련종료일 기준 2개월 이내 종료 학습근로자 중 신청자 대상 개인 진로 로드맵 설계 면담 진행
□ 외부평가 성과 달성·제고 노력
 ○ 울산과학대학교 2023년 사업계획서 세부 계획 추진 현황 진단 및 확인
  - 공개문제 및 기출문제 중심의 필수능력단위에 대한 내부평가 실시
  - 2022년도 성과분석을 통한 실습 부분 교육강화
  - 외부평가예상 문제를 확보하여 대상 학습근로자에게 제공
  - 외부평가 인센티브를 기업이 아닌 합격한 학습근로자에게 지급할 수 있도록 학습기업 담당자와 협의하여 외부평가 자격 취득에 대한 동기부여 제공
  - 외부평가 합격자 확인 및 사후관리: 최종 결과 확인 후, 불합격자 재응시 독려
 ○ 전담자 인터뷰를 통해 외부평가 관리계획의 추진방법과 추진현황에 대해 진단하였으며 관련된 의견으로 매년 유지되는 지원 방법들에 대한 자체적인 효율 분석을 진행하도록 안내
 ○ IPA분석기법 도입 컨설팅
  - 울산과학대학교에서 진행하는 외부평가 지원활동 및 필요 요인에 대해 업무의 중요도와 만족도를 통한 유지업무, 개선업무 등을 도출해 P-D-C-A 환류체계를 구축하도록 컨설팅
□ 훈련정성평가 성과 달성·제고 노력
 ○ 정성평가 지표항목과 운영 업무의 매칭 및 자체 분석 컨설팅
  - 지표 항목별 Contents 및 Story 생성
  - 업무의 효율을 분석하고 업무와 정성평가 지표간 전략적인 업무 Story 구성 및 P-D-C-A 체계 운영
  - 학습근로자 면담 업무를 예시로 관련내용 컨설팅</t>
  </si>
  <si>
    <t>wkd4124</t>
  </si>
  <si>
    <t>황정임</t>
  </si>
  <si>
    <t xml:space="preserve">□ 외부평가지원 방법들에 대한 자체적인 효율 분석
 ○ IPA분석기법을 예시로 외부평가 지원활동 및 필요 요인을 분석해 P-D-C-A 환류체계를 구축하도록 컨설팅
 ○ 예시의 분석기법이 아니더라도 센터 자체적으로 업무에 대한 효율 분석 실시 재확인 필요
□ 훈련정성평가 지표별-업무별 매칭 및 분석
 ○ 지표 항목별 관련 업무 분석 및 개선활동 실시 재확인 필요
□ 도제식 현장 교육훈련(OJT) 지원 관리 현황 개선
 ○ 개괄적인 업무계획의 구체적인 업무 프로세스를 수립 재확인 필요
</t>
  </si>
  <si>
    <t>□ 공동훈련센터 운영 및 성과관리
□ 도제식 현장 교육훈련(OJT) 지원</t>
  </si>
  <si>
    <t>□ 한국폴리텍대학 울산캠퍼스 공동훈련센터 운영 &amp; 성과관리 현황 및 개선(안)</t>
  </si>
  <si>
    <t>□ 외부평가 성과 달성·제고 노력
 ○ 울산과학대학교 2023년 사업계획서 세부 계획 추진 현황 진단 및 확인
  - 필수능력단위를 OJT/Off-JT로 연계편성하여 Off-JT 훈련 시 외부평가에 준비할 수 있도록 훈련과정 편성학습근로자의 필수능력단위 학습능력 향상 방안 마련 및 실시
  - 외부평가 합격자 중 우수 학습근로자를 선정하여 포상하고 해당 우수사례 공유하여 참여주체의 외부평가에 대한 의욕 고취
 ○ 전담자 인터뷰를 통해 외부평가 관리계획의 추진방법과 추진현황에 대해 진단하였으며 관련된 의견으로 매년 유지되는 지원 방법들에 대한 자체적인 효율 분석을 진행하도록 안내
 ○ IPA분석기법 도입 컨설팅
  - 한국폴리텍대학 울산캠퍼스에서 진행하는 외부평가 지원활동 및 필요 요인에 대해 업무의 중요도와 만족도를 통한 유지업무, 개선업무 등을 도출해 P-D-C-A 환류체계를 구축하도록 컨설팅
□ 훈련정성평가 성과 달성·제고 노력
 ○ 정성평가 지표항목과 운영 업무의 매칭 및 자체 분석 컨설팅
  - 지표 항목별 Contents 및 Story 생성
  - 업무의 효율을 분석하고 업무와 정성평가 지표간 전략적인 업무 Story 구성 및 P-D-C-A 체계 운영
  - 학습근로자 면담 업무를 예시로 관련내용 컨설팅
□ 도제식 현장 교육훈련(OJT) 지원 관리 현황 진단 및 컨설팅
 ○ 울산과학대학교 2023년 사업계획서 세부 계획 추진 현황 진단 및 확인
  - OJT 실행 전 학습근로자의 관련 전공 및 직무 경험 유무 등 OJT 참여 준비 상태 확인
  - 기업전담인력별 To-Do-List 제공
  - 훈련전 기업전담인력대상 내부평가 컨설팅
  - 학습기업별 1회 OJT 내부평가 컨설팅 실시
  - 평가 시행 여부를 주기적으로 확인
 ○ 구체적인 계획과 실행 프로세스를 수립할 수 있도록 컨설팅
  - OJT 내부평가 지원 및 학습기업&amp;학습근로자 확보 활동을 예시로 컨설팅(세부내용 맞춤자료 참조)</t>
  </si>
  <si>
    <t>김가현</t>
  </si>
  <si>
    <t xml:space="preserve">
□ 재확인 사항 없음
  - P-TECH 유형으로 적합성 확인 부분이 약했으나 개선을 위해 노력함
</t>
  </si>
  <si>
    <t>? PBL관련 전반적인 프로세스 등 컨설팅 요청(6/22일 홈페이지를 통한 컨설팅 요청)</t>
  </si>
  <si>
    <t>①(공단) 일학습병행 PBL 확대 운영방안
②(지원단) PBL 훈련과정 개발 및 운영가이드</t>
  </si>
  <si>
    <t>①폴리텍 구미캠퍼스 훈련과정 개발보고서(새론쿼츠, 에스엘테크)</t>
  </si>
  <si>
    <t>? PBL 훈련과정 개발 및 운영  프로세스 컨설팅 
 ○ PBL 기획단계
   - 절차: 사전준비 → 도입 → 훈련과정 개발
     절차 순으로 진행되어야 기업의 요구 등 반영되어 연계가 가능
   - 사전준비: 공동훈련센터가 운영가능한 PBL로 운영가능한 직종을 선정하고, PBL운영이 가능한 기업을 확인하여, 기업에 PBL개념 및 기본지침을 이해 
   - 도입: 사전준비 시 개념 및 지침에 대한 이해를 바탕으로 운영될 직종에서 PBL의 방향을 기업과 논의
   - 훈련과정 개발은 논의된 사항 바탕으로 개발진이 훈련과정을 개발하는 단계
 ○ PBL 운영단계
   - 절차: 훈련실시 → 훈련운영
   - 훈련실시: 진행방법 및 사전 준비 사항을 기업에 안내
   - 훈련운영: OJT-Off-JT 교차로 훈련을 운영하며, PBL OJT의 부족한 부분을 Off-JT에서 보완하도록 운영
 ○ PBL 평가 및 사후 단계
   - 평가, 훈련비 지원, 진단컨설팅 등 사후 관리에 대해 컨설팅
   - 평가는 각 형태별(2, 4개월)  중간평가 필수 여부 등 진행 사항에 대한 컨설팅을 실시
   - 훈련비: Off-JT는 내부평가 합격인 경우 100%지급, 내부평가 불합격시 출석된 시간 만큼만 지급             OJT는 내부평가 합격인 경우만 100% 지급(불합격시 미지급)
   - 진단컨설팅: 학습기업 대상으로 PBL 진행사항을 점검하여야함.(모니텅 개선 계획 기반으로 2번을 진행하고, 방문시 조사표를 참고하여 진단 컨설팅 진행
? 운영중인 PBL 과정 확인
 ○ P-TECH으로 전자기기하드웨어개발_L3직종으로 21녀부터 운영(23년 2월 졸업생 발생)
   - OJT: 기업특화 128시간 2개의 능력단위 활용(교과목: 융합프로젝트실습2)
   - Off-JT: 기업특화 32시간 1개 능력단위 활용(교과목: 러닝팩토리세미나)</t>
  </si>
  <si>
    <t xml:space="preserve">? P-TECH으로 졸업생이 존재하는 공동훈련센터로 좀더 체계적인 PBL 운영을 위해 지원단 컨설팅 요청한 것으로 생각됨
 ○ 현재 공동훈련센터 주도의 PBL을 기업과 함께 계획하고 운영될수 있도록 절차 개선 컨설팅을 시행하였음
  - 내부적으로 절차 및 개선 계획을 수립하여 OJT-Off-JT 연계에 우수사례가 될수 있도록 관리 필요  </t>
  </si>
  <si>
    <t>김지은</t>
  </si>
  <si>
    <t xml:space="preserve">? 성과관리 사항 중 미흡사항 추가 컨설팅 필요
  - `22년도 성과평가 결과 C등급, 정량·정성 부족 점수에 대한 관리 필요
  - `23년도 성과평가 지표 변경에 따른 실적 점검 및 미흡사항 파악
  - 외부평가 관리 성과 달성·제고 노력에 대한 재확인 필요
  - 우량기업모집 성과 달성·제고 노력에 대한 재확인 필요
  - 참여자만족도 성과 달성·제고 노력에 대한 재확인 필요
  - 훈련정성평가 성과 달성·제고 노력에 대한 재확인 필요
</t>
  </si>
  <si>
    <t>□ `22년 성과평가 결과에 따른 미흡사항 파악 및 `23년 성과평가 지표변경에 따른 실적 점검
□ 일학습병행 공동훈련센터 신규 훈련종목 적합성 관련 컨설팅 요청</t>
  </si>
  <si>
    <t>①(공단) 훈련품질센터 송부 정량실적 보고서
②(공단) 훈련품질센터 송부 정성평가 보고서
③(공단) `23년도 성과평가 지표(안)</t>
  </si>
  <si>
    <t>④(지원단) `23년도 공동훈련센터 평가 가채점 도구
⑤(지원단) 부산인력개발원 공동훈련센터 운영 &amp; 성과관리 현황 및 개선안</t>
  </si>
  <si>
    <t xml:space="preserve"> ? 공동훈련센터 성과관리 컨설팅
  ○ `22년도 부산인력개발원 정량실적 관련 미흡사항 파악
   - 학습근로자 훈련유지율 점수 미흡
   - 신규 학습기업 참여율 점수 미흡
   - 학습기업 고용유지율 점수 미흡
   - 방문모니터링 실시율 점수 미흡
   - 정량점수 총 80점 중 53.75점
  ○ `22년도 부산인력개발원 정량실적 관련 미흡사항 파악
   - 전반적인 프로세스 및 도식화 미흡
   - PDCA에 따른 내부품위 문서 및 증빙자료 미흡
   - 정성점수 총 20점 중 11.2점으로 정성에 대한 미흡사항 발생
  ○ `22년 미흡사항에 따른 컨설팅 실시
   - PDCA에 따른 성과보고서 작성법 컨설팅
   - 정량 미흡 관련 외부평가, 고용유지율 방안 등 컨설팅 실시
  ○ `23년 성과평가 지표 변경에 따른 컨설팅 실시
   - 내부평가 및 외부평가 관리방안 관련 컨설팅 실시
   - 외부평가 관리지원 현황 및 개선방안 컨설팅 실시
 ? 일학습병행 공동훈련센터 신규 훈련종목 적합성 관련 컨설팅
  ○ `24년 일학습병행 공동훈련센터 신규 훈련종목 적합성 심사계획 공유
   - 심사대상 및 추진방침 안내
   - 훈련종목 심사기준 및 중요사항 컨설팅
  ○ 부산인력개발원 훈련종목(`23년 및 누적 현황)
   - 17개 종목 및 훈련종목 실시 현황 파악
   - 신규 훈련종목 추천 및 인프라 현황 파악</t>
  </si>
  <si>
    <t>[지원단 컨설팅 의견]
? 전담인력 전부 교체에 따른 행정 및 전산, 성과관리 미흡
? `23년 성과지표 변경에 따른 전략적 성과 항목 관리가 필요
? 기존 조선·기계·금형 등 주력 사업이 변화하면서 대중적인 종목 개발이 필요
 - SW개발, 산업안전관리 등 인적·물적 인프라를 활용한 추가 훈련종목 개설 필요</t>
  </si>
  <si>
    <t>김태곤</t>
  </si>
  <si>
    <t xml:space="preserve">
□ 재확인 필요 사항 없음</t>
  </si>
  <si>
    <t>□ 훈련실시 이후 HRD 관리(6/27일 지원단 홈페이지를 통한 컨설팅 요청)
 - 훈련실시 신고 이후 HRD 관리 (항목별)
 - 공동훈련센터와 기업 HRD 연계 구조
 - 등록서류 전반에 대한 리스트
 - 등록 및 입력 서류의 타 공동훈련센터 best Sample 공유 (사회복지서비스 유사 사례)
 - 월초, 월중, 월말 등 시기별 관리 포인트
 - 기업 모니터링 관리 및 점검 포인트</t>
  </si>
  <si>
    <t>①(산인공) 행정간소화 방안 시행(20.08.21)
②(산인공) 일학습병행 훈련시간표 변경신고 관련 강조사항(23.05.03)
③(산인공) 내외부평가 가이드북(22.10.28)
④(지원단) 전담자업무 가이드(경로: 홈페이지-자료실-e-book)
⑤(지원단) 직무연수 교재_HRD-Net을 활용한 훈련 운영(p.76~)
⑥(지원단) 운영절차별 품질관리 체크리스</t>
  </si>
  <si>
    <t>① 시기별 관리(지원단 권장)
② 타 공동훈련센터 사례(학습일지, 학습활동서 등)</t>
  </si>
  <si>
    <t>? 공동훈련센터의 역할 정립
 ○ 학습기업의 훈련과정 개발부터 학습근로자 평가 및 관리 지원 사항에 대한 컨설팅
  - 23년 일학습병행 업무 매뉴얼 활용, 전담자 대상 컨설팅
  - Off-JT 운영뿐 아니라 학습기업의 OJT 지원에서 공동훈련센터 역할 안내
? 훈련실시 이후 HRD-Net 절차별 컨설팅
 ○ 훈련실시 이후 매달 학습관리 및 출결관리, 비용신청을 관리
 ○ 능력단위별 내부평가 진행여부를 점검, 훈련방법이 개발보고서와 일치 등 평가관련 점검를 진행
 ○ 훈련종료시기(80%)에 훈련진행율을 점검하여 외부평가 진행여부를 확인
 ○ 외부평가 대상자를 관리하여 외부평가를 지원(예상문제, 시험 방식 등)
? 월별, 능력단위별 등 시기별 관리 포인트에 대한 컨설팅 실시
 ○ OJT 관리를 위해 시간표 등 변경여부를 월별 점검하여 관리하도록 월별 해야되는 업무에 대한 컨설팅 
 ○ 능력단위(교과목)별 훈련진행율 등을 확인하여 평가 사항을 관리하도록 컨설팅
? 훈련운영중 필요 서류에 컨설팅
  ○ 학습근로계약서 등 시기별 활용되는 서류 및 확인 가능한 경로 등에 대한 컨설팅 
  - 지원단 홈페이지 탑재된 “전담자업무가이드”에 첨부 파일을 활용하여 기본 필요서류 등 교육
  - 추가적으로 행정간소화로 전산화 및 내부평가 등 개선된 사항에 대한 컨설팅 
? 타 공동훈련센터 학습일지, 학습활동서 작성 사례 공유
 ○ 경북전문대 재직자 주요 훈련 직종인 사회복지서비스_L3 운영 공동훈련센터 현황공유
  - 벤치마킹 등 활용하도록 컨설팅
 ○ 사회복지서비스_L3직종 기업이나 공동훈련센터에서 LMS를 관리한 사례를 공유하여 참조하도록 컨설팅
  - 출석을 비콘으로 관리하고, 10일 단위 훈련사항을 기입하고, 그에 따라 각 학습근로자가 개별적으로 학습활동서에 작성된 사례 공유</t>
  </si>
  <si>
    <t xml:space="preserve">
□ 정부지원금 집행율 저조로 회계연도 종료기준 90% 달성을 위한 개선책 강구 필요
  ○ 항목별 편성된 예산에 대해 목적에 맞게 적극적 활용 필요
    - 인건비 등 사업계획에따라 예정된 항목은 적극 활용 필요</t>
  </si>
  <si>
    <t>miley1208</t>
  </si>
  <si>
    <t>김효선</t>
  </si>
  <si>
    <t xml:space="preserve">1.6 전담교수 PDMS 및 교과과정에 대한 집궁 관리 진행 
기타사항: 신규 전담자는 이전 담당자 업무를 그대로 인수인계 받는것으로 확인 
</t>
  </si>
  <si>
    <t>□ 2023년 성과평가 준비사항 및 회계 문의 관련 컨설팅 훈련관리 프로세스 기획</t>
  </si>
  <si>
    <t>1. (220218) 산업현장 일학습병행 지원에 관한 법률(제18425호)
2. (230621) 일학습병행 공동훈련센터 운영규칙 일부 개정 전문
3. (20220407)일학습병행 운영규정 (고용노동부고시)(제2022-32호)
4. (20230101) 일학습병행 운영규칙 일부개정
5. [산업인력공단] 2304_일학습병행 운영매뉴얼</t>
  </si>
  <si>
    <t>1. 일학습병행 훈련과정의 이해 [전문대] 개괄 
2. 일학습병행+운영절차별+품질관리+체크리스트(2023)
3. 2023년 일학습병행 공동훈련센터 정부지원금 집행기준 및 Q&amp;A 사례집</t>
  </si>
  <si>
    <t xml:space="preserve"> ○ 전문대 재학생 컨설팅 수행  
  - 일학습병행의 이해 용어 및 전문대 과정 특이사항 컨설팅 진행
 ○ 정부지원금 집행기준 컨설팅 진행 
  - (Q&amp;A) 1년 미만 전담자 퇴직급여 충당금 오집행에 따른 질문 (환입처리 및 내부 문서 처리)
  - 주요 업무는 정부지원금 집행 처리로 확인되었으며, OFF-JT 및 비용관리 위주로 확인 
 ○ 성과관리에 대한 추후 관리 컨설팅 진행
  - 22년도 성과에 따른 향상 방안 컨설팅 진행 (사업계획서 기반 PDCA 절차 _ 우수기업 모집, 학습근로자 질적 관리 방안 등에 대한 내부기안 요청)
</t>
  </si>
  <si>
    <t>heatstep</t>
  </si>
  <si>
    <t>한소영</t>
  </si>
  <si>
    <t xml:space="preserve">? 공동훈련센터 요청 시 신규 전담자에 대한 추가 컨설팅 필요
 ○ 한소영 매니저 '23-07-03자로 신규 채용
  - 담당업무: 사업비 집행 및 OFF-JT 관리
  - 일학습병행 업무 경력 없음
  - 일학습병행 훈련과정 개발 및 PDMS 활용에 대한 이해 부족
  - 직무연수 수강 안내 및 추가 컨설팅 요청 시 지원단 수시컨설팅 예정
  - 육아휴직 대체 채용 전담자로 담당업무인 사업비 집행과 OFF-JT 관리 등을 즉각적으로 수행하기 위한 업무 컨설팅 요청하여 센터에서 요청한 내용을 위주로 컨설팅을 수행함
 </t>
  </si>
  <si>
    <t xml:space="preserve">□ 사업 운영을 위한 일학습병행 기초 지식, 사업비 집행 기준 및 훈련 관리 이해도 제고를 위한 신규 전담자 역량강화 컨설팅 요청
</t>
  </si>
  <si>
    <t>① 일학습병행 운영매뉴얼
② 일학습병행의 이해 입문과정 교재
③ (지원단) 2023년도 정부지원금 집행 기준 및 Q&amp;A 사례집</t>
  </si>
  <si>
    <t>□ 신규 전담자 역량강화 컨설팅
 ○ 일학습병행 소개 및 기초 지식 컨설팅
  - 산업현장 일학습병행 지원에 관한 법률, 시행령, 시행규칙 안내
  - 일학습병행 운영규정 및 일학습병행 운영규칙 안내
  - 일학습병행 사업의 개념·용어 및 추진 절차 안내
  - 일학습병행 공동훈련센터 및 전담자의 역할 안내
 ○ 사업계획 및 집행기준 관련 컨설팅
   - 사업계획 수립 및 작성 방법 컨설팅
   - 정부지원금 집행기준 및 회계정산 관련 컨설팅
 ○ 일학습병행 훈련관리 관련 컨설팅
  - 담당사업의 시기별(연간) 주요 이슈사항 안내
  - 내부평가의 개념 및 외부평가 절차 안내
  - 학습근로자 관리 방법 컨설팅
  - 학습기업 모니터링 관련 컨설팅</t>
  </si>
  <si>
    <t>최성규</t>
  </si>
  <si>
    <t xml:space="preserve">? 내년도 PBL 훈련과정 도입 예정
   - 과정개발 전 어떤 직종으로 몇 개 과정을 PBL로 도입할지에 대한 도입계획 수립 관련 확인 필요 </t>
  </si>
  <si>
    <t xml:space="preserve"> ? PBL 훈련과정개발 관련 컨설팅 요청
</t>
  </si>
  <si>
    <t>①(공단) 23년 일학습병행 비대면 OFF-JT 정규 도입 운영계획
②(공단) PDMS 매뉴얼
③(공단) 일학습병행 교육훈련기준
④(공단) NCS 학습모듈 및 능력단위 레포트</t>
  </si>
  <si>
    <t>⑤(지원단) PBL 훈련과정 개발 및 운영가이드
⑥(지원단) 경성대 PBL 컨설팅 자료</t>
  </si>
  <si>
    <t xml:space="preserve">? PBL 훈련과정개발 관련 컨설팅
  ○ PDMS 활용 PBL 훈련과정 개발 유의사항 안내
   - PBL 교과 편성 여부 ‘적용’ 필수 체크 → 개발신청 승인 이후 변경 불가
   - PBL OFF-JT 비대면 교과목 등록 시 일반교과목 등록 탭 외 비대면 교과등록 탭 활용
   - PBL OFF-JT(집체) 교과목은 일반교과목, 능력단위 구분은 기업특화로 체크
   - PBL OJT 교과목은 일반교과목 등록 탭 외 별도의 탭 활용
   - PDMS 입력 전 별도의 한글문서로 수행계획서 및 평가계획서 등 작성 권장
 ? PBL 운영 프로세스 컨설팅
  ○ PBL 운영단계
   - 절차: 훈련실시 → 훈련운영
   - 훈련실시: 진행방법 및 사전 준비 사항을 기업에 안내
   - 훈련운영: OJT-Off-JT 교차로 훈련을 운영하며, PBL OJT의 부족한 부분을 Off-JT에서 보완토록 운영(평가, 과제 및 결과물의 보완)
  ○ PBL 평가 및 사후 단계
   - 평가, 훈련비 지원, 진단·컨설팅 등 사후 관리에 대해 컨설팅
   - 평가는 각 형태별(Problem 2개월, Project 4개월) 중간평가 필수 여부 등 진행사항에 대한 컨설팅을 실시
   - 훈련비: Off-JT는 내부평가 합격인 경우 100%지급, 내부평가 불합격시 출석된 시간만큼만 지급OJT는 내부평가 합격인 경우만 100% 지급(불합격시 미지급)
            -&amp;gt; PBL 운영 중 중도탈락 시 훈련지원금 관련 이슈 공유
   - 진단·컨설팅: 학습기업 대상으로 PBL 진행사항을 점검하여야함.(모니텅 개선 계획 기반으로 2번을 진행하고, 방문 시 조사표를 참고하여 진단 컨설팅 진행)
   - PBL 결과물에 대한 보관 안내
</t>
  </si>
  <si>
    <t>정수민</t>
  </si>
  <si>
    <t>□ 지원단 판단에 의한 컨설팅으로 생략</t>
  </si>
  <si>
    <t>□ 2023년 공동훈련센터 성과평가 지표
□ 공동훈련센터 사업계획서</t>
  </si>
  <si>
    <t>□ (후속조치) 2024년도 IPP형 일학습병행 외부평가 합격률 제고를 위한 회의록
□ 경남대학교 외부평가 관리지원현황 컨설팅 후속조치</t>
  </si>
  <si>
    <t>□ 1차 방문컨설팅 지원단 개선의견 반영 여부
 ○ 외부평가 대비 내부평가 강화
  - 내부평가 강화를 위한 대비 문제 제작 및 추출 계획 수립
  - PM교수의 문제 제작 및 기응시 학습근로자를 활용한 문제 추출 예정
  - 단기간 내 결과를 만들어내긴 어려우므로 장기적으로 계획 수립하여 추진하도록 컨설팅
□ 2023년 추진 현황 및 향후 계획
 ○ 주요 추진 현황
  - 훈련 직무별 외부평가 자료집 제작 및 배포
   ·총 6개 직무 중 3개 직무 자료집 제작 완료
   ·12월 중 3개 직무 신규 제작 및 업데이트 예정
  - 직무별 외부평가 사전교육
   ·매년 1월 진행, 일부 직무에 대해 추가 진행 계획
   ·24년 1월 중 추진 예정
  - 외부평가 연계성과금 관련 기업 협의
   ·총 18개 기업 중 2개 기업 협의 완료
   ·방문컨설팅 진행 시 적극 협의 예정(10~11월)
  - 내,외부평가 환류보고서
   ·24년 2월 외부평가 결과 발표 이후, 자체 내외부평가 환류보고서 작성 계획
 ○ 월별 추진 계획
  - 10월~11월
   ·외부평가 관련 논의 추진
   ·외부평가 연계성과금 기업 협의
  - 12월
   ·훈련 직무별 외부평가 잡료집 제작 및 업데이트
 ○ 2023년 달성 목표
  - 산업물류_L4, 호텔관리_L5, 재무기획관리_L5 집중 관리
   ·총 29명 학습근로자 중 6명 이상(20%↑) 목표</t>
  </si>
  <si>
    <t>이평강</t>
  </si>
  <si>
    <t>정부지원금 집행 및 훈련비 관리 등 회계 업무만 전담으로 진행하는 직원으로, 도립대 특성 상 회계 관련 업무 소요가 많아 회계를 전담하는 전담자가 별도로 존재함(이평강).
PDMS나 훈련관리, 과정개발 등은 담당자가 별도로 존재(유미)하며, 정부지원금 집행기준 및 사업비 활용, e-나라도움 등 담당업무에 대하여 잘 안내하였기에 추가적인  재확인 필요사항 없음으로 컨설팅 종결.</t>
  </si>
  <si>
    <t>□ 신규 전담자: 이평강 연구원
 ○ 근무기간: 3개월(2023.06~)
 ○ 담당업무: 정부지원금 집행 및 훈련비 관리 등 회계 업무
 ○ 요청사항: 일학습병행의 취지 및 HRD-Net 활용, 내·외부평가, 정부지원금 집행 관련 사업역량강화 컨설팅 요청</t>
  </si>
  <si>
    <t>일학습병행 관련 법·제·규정
일학습병행 운영 매뉴얼
예치형 e-나라도움 가이드
23년 일학습병행 공동훈련센터 정부지원금 집행기준</t>
  </si>
  <si>
    <t>전남도립대학교 사업계획서
전남도립대학교 예산활용 계획서</t>
  </si>
  <si>
    <t>□ 컨설팅 수행사항
  ○ 일학습병행 소개 및 이해
   - 산업현장 일학습병행 지원에 관한 법률, 시행령, 시행규칙 안내
   - 일학습병행 운영규정 및 일학습병행 운영규칙 안내
   - 일학습병행 사업 전반적 개념, 취지, 용어 및 추진 절차에 대하여 컨설팅 진행
   - 일학습병행 공동훈련센터 및 전담자 역할에 관한 안내 
   - 일학습병행 학습기업 컨설팅 및 자율점검에 대한 의의 및 실시 안내
   - 일학습병행 지원금 집행에 관한 우선순위 안내
  ○ 일학습병행 전문대 재학생 유형 기초 안내
   - 일학습병행 훈련 종류 안내
   - 전문대 재학생 단계 특징 안내
   - 전문대 재학생 단계 지원사항 및 훈련비 산출방식에 대한 안내 
   - 전문대 재학생 단계 과정개발 안내
  ○ 정부지원금 집행 기초 안내
   - 23년 담당 회계법인 안내
   - 전남도립대학교 사업계획서 안내
   - 내부 예산 활용기준 대비 정부지원금 집행기준 차이점 안내
   - 정부지원금 집행항목 안내
   - 예산 집행 시 주로 발생하는 부적정 집행사례 안내</t>
  </si>
  <si>
    <t>□ '도립'대라는 특성 상 회계 관련하여 도내 국회의원 및 전남도의 자체적인 내부감사를 수행
  ○ 예산 사용이 어렵고 교내에서도 방어적으로 운용하는 등 사업 운영 애로사항 존재
  ○ 회계 관련 업무 소요가 많아 회계를 전담하는 전담자 별도 존재(이평강)
□ 모체학과의 학습근로자 수요가 부족하여 드론기계학과, 사회복지학과 등 타 학과 추가 섭외 진행 중임
□ 교육부 유사사업(Co-up 사업)이 신설되어 학교 내에서 전문대 사업의 입지가 좁아짐</t>
  </si>
  <si>
    <t>minsik346</t>
  </si>
  <si>
    <t>박정의</t>
  </si>
  <si>
    <t>□ 공동훈련센터 지원단에서 제시한 개선방안에 대한 내부 논의 및 도입 가능 여부 협의
 ○ 외부평가 연계성과금, 훈련비, 훈련지원(장려)금 지원에 관한 사항
 ○ 외부평가 지원활동 자체 분석
 ○ 정량지표 목표에 대한 전략적 계획 수립</t>
  </si>
  <si>
    <t>④(지원단) `23년도 공동훈련센터 평가 가채점 도구
⑤(지원단) 동의대학교 관리지원현황 및 개선방안</t>
  </si>
  <si>
    <t>□ 외부평가 실적 현황 확인
 ○ 2020년 28명 응시, 10명 합격
 ○ 2021년 37명 응시, 6명 합격
 ○ 2022년 33명 응시, 6명 합격
□ 동의대학교 (내)외부평가 관리·지원 현황 확인
 ○ 외부평가 사전교육, 외부평가 응시장소 지원, 직무별 외부평가 특별강좌 개설·운영, 외부평가 자료집 제작 등
 ○ 연도별 지원 실적 및 계획 확인 결과
  - 2022년 사업계획서 內 지원 계획 사항에 대해 계획 및 결과보고 확인
  - 실제 사업계획서 내 계획 대비 실시내역 확인 및 미흡사항 확인
   · 중간/기말고사 NCS 기반의 내부평가 실시 미흡
   · 자체 OJT 내부평가 매뉴얼 제작 확인
  - 사업을 운영하면서 상시적 또는 필수적으로 진행되고 있는 업무들에 대해서도 프로세스 및 도식화, 환류체계 구축하여 진행하도록 안내
□ 동의대학교 관리·지원 계획 구체화 및 분석
 ○ 외부평가 대비 내부평가 강화
 ○ 외부평가 대비 1:1 컨설팅
 ○ 외부평가 연계성과금 + Off-JT훈련비 + 훈련지원금 지급
□ 개선 요청사항
 - 사업계획서 기반 지원 계획 및 활동에 대해 구체적인 추진 및 환류체계를 구축
 - 기존에 진행한 지원사항들에 대한 효과 및 지속여부를 자체 분석하여 개선하고 새로운 지원방안을 도출
 - 추진하는 업무에 대해 계획 수립 단계부터 전략적으로 접근하여 높은 효과를 기대
 - 일학습병행 참여 전 학습기업 및 학습근로자와의 외부평가 합격을 위한 협의 필요
 - 성과평가 시 정량지표에 대한 전략적인 접근</t>
  </si>
  <si>
    <t>□ 타 센터 외부평가 우수사례 관련 벤치마킹 사례 공유
 ○ 건축설계_L5 외부평가 국가자격증이 건설기술인 협회에서 정식인증 자격증으로 정식통과 안내
 ○ 외부평가 시험일자 기준 1개월 전부터 일일테스트 진행 등
□ IPP유형 정기컨설팅 일정계획 안내</t>
  </si>
  <si>
    <t>김민설</t>
  </si>
  <si>
    <t>? 성과관리 사항 중 미흡사항 추가 컨설팅 필요
  - `23년도 성과평가 지표 변경에 따른 실적 점검 및 미흡사항 파악
  - 외부평가 관리 성과 달성·제고 노력에 대한 재확인 필요
  - 일학습병행 연계참여 달성에 대한 재확인 필요
  - 훈련정성평가 성과 달성·제고 노력에 대한 재확인 필요</t>
  </si>
  <si>
    <t xml:space="preserve"> ? `22년 성과평가 결과에 따른 미흡사항 파악 및 `23년 성과평가 지표변경에 따른 실적 점검
 ? 일학습병행 공동훈련센터 신규 훈련종목 적합성 관련 컨설팅 요청</t>
  </si>
  <si>
    <t>④(지원단) `23년도 공동훈련센터 평가 가채점 도구
⑤(지원단) 인제대학교 공동훈련센터 운영 &amp; 성과관리 현황 및 개선안</t>
  </si>
  <si>
    <t xml:space="preserve"> ? 공동훈련센터 성과관리 컨설팅
  ○ `22년도 인제대학교 정량실적 관련 미흡사항 파악
   - 학습근로자 목표달성률 점수 미흡
   - 외부평가 합격률 점수 미흡
   - 일학습병행 연계참여 점수 미흡
   - 정량점수 총 80점 중 53.68점
  ○ `22년도 인제대학교 정성실적 관련 미흡사항 파악
   - 학습기업 관리 관련 점수 미흡
   - 훈련평가 및 커뮤니티 운영 노력 점수 미흡
   - 정성점수 총 20점 중 15.6점으로 정성 점수는 보통이나 부분별 미흡사항 발생
  ○ `22년 미흡사항에 따른 컨설팅 실시
   - PDCA에 따른 성과보고서 작성법 컨설팅
   - 정량 미흡 관련 외부평가, 고용유지율 방안 등 컨설팅 실시
  ○ `23년 성과평가 지표 변경에 따른 컨설팅 실시
   - 내부평가 및 외부평가 관리방안 관련 컨설팅 실시
   - 외부평가 관리지원 현황 및 개선방안 컨설팅 실시</t>
  </si>
  <si>
    <t>[지원단 컨설팅 의견]
 ○ `23년 성과지표 변경에 따른 전략적 성과 항목 관리가 필요
 ○ 외부평가관리 성과 달성·제고 방안을 위한 전략적 접근 필요
  - 실시인원 대비 약 45%인원의 직종(학과)별 예비 합격인원 선별 관리
  - 22년도 대비 향상도에 따른 목표 전략 수립 필요
  - 내·외부평가 환류보고서를 통한 피드백 필요</t>
  </si>
  <si>
    <t>황지은</t>
  </si>
  <si>
    <t xml:space="preserve">
- 전자기기생산_L4 2024년도 신입생 모집 여부 확인 
- 운영위원회 결과 2024년도 계약학과(전자과) 운영 여부 및 직종 추가 검토(직무 분석, 적합성 심사 일정 등)  
</t>
  </si>
  <si>
    <t xml:space="preserve">□  2023년 현재 기준 P-TECH 전자과 1학년(전자기기생산_L4) 학습근로자 2명 중 1명의 중도탈락 의사표명에 의한 전자과 계약학과 폐지 검토중으로  향후 운영방안(학습근로자 공동훈련센터 변경 가능 여부, 계약학과 폐지 결정 여부 등)에 대한 컨설팅 요청  </t>
  </si>
  <si>
    <t>① 계약학과 설치 운영 규정(23.5.)
② 계약학과 운영메뉴얼 및 Q&amp;A 자료 등(23.5.)
③ 일학습병행 과정연계 기준 및 절차 개선방안(20.5.일학습과정개발센터) ④ 일학습병행 비대면 Off-JT 훈련방식 정규 도입(23.1.일학습과정개발센터)</t>
  </si>
  <si>
    <t xml:space="preserve">① 2023년도 충북보건과학대학교 사업계획서
② (요약추가)23년 P-TECH 현황 파일
③ 24대분야 NCS기반자격 총괄표 ④ 충북보건과학대학교 공동훈련센터 P-TECH 전기과 이슈 및 관리방안 </t>
  </si>
  <si>
    <t xml:space="preserve">? 공동훈련센터 운영현황 확인
 ? P-TECH 전자과 1학년 2023년도 훈련실시 목표 미달성에 따른 계약학과 페지 검토
  - 전자기기생산_L4 신규 훈련실시인원 목표 11명 중 훈련실시 4명(달성률: 36%)
? P-TECH 전자과 운영 이슈 
 ? 전자기기생산_L4 1학년 학습근로자 훈련실시 4명 학습근로자 중 8월까지 2명 중도탈락(중도탈락률: 50%) 
  - 8월 기준 2개 학습기업의 2명의 학습근로자로 전자과 1학년 계약학과를 운영하고 있으나 2명의 학습근로자 중 1명의 학습근로자가 7월 중 중도탈락 의사를 밝힌적이 있어 전담자가 설득하여 훈련중
  - 학습근로자가 1명만 남게 되는 경우 잔여 훈련기간의 Off-JT 훈련운영 어려움(장기간 적자 운영에 대한 대학 개입) 
 - 2023년도 청주폴리텍 P-TECH 전자기기하드웨어개발_L3 과정으로 도제학교 전자과 학생 쏠림현상 발생
? 이슈 관련 컨설팅 수행 사항
  - 2019년~현재 까지 전자기기생산_L4 목표 대비 실적 분석결과, 지속적인 실적 하향세 보다는 2023년 신입생 급격히 미달된 것으로 특이사항 및 외부 요인이 작용된 것으로 판단 2024년도 운영에 대해 검토할 필요성등 세부 방안에 대한 컨설팅 실시
  - 동일직무 운영중인 타공동훈련센터 2019년~2023년 실적달성 동향 분석 결과 공유, 타공동훈련센터에서는 실적미달성 이슈가 발생되지 않은 것으로 확인되어 직무의 특수성으로 보기 어려움, 계약학과 폐지 사유(실적 미달성)로 공통된 상황은 아닌 것으로 판단함. 센터의 지속적인 홍보 및 운영의 노력이 필요한 것으로 컨설팅 진행 
  - 효율적인 잡페어 운영(안내 자료 추가 제공) 및 중도탈락 방지를 위한 관리 방안에 대한 컨설팅 실시 
? 관련 규정 검토
 ? 일학습병행 과정연계 기준 및 절차 개선방안(20.5.일학습과정개발센터)
  - (공동훈련센터 변경) 동일 기업에서 동일 훈련 직종만 가능하며 관련 기업 및 근로자 전체 동의, 공동훈련센터 간 사전합의 필수 
   ·일학습병행에서 공동훈련센터 변경이 가능하도록 규정되어 있으나 사유, 자격, 기간 등의 절차별 주요 검토사항이 있으며 실제 공동훈련센터 변경 사례를 찾아보기 어려움
 ? 일학습병행 비대면 Off-JT 훈련방식 정규 도입(23.1.일학습과정개발센터)
  - 재직자 학위연계형 과정(P-TECH, 대학연계형, 고숙련마이스터, 경력개발고도화 유형)은 교육부 계약학과 규정에 따라 출석 Off0JT 50%를 채우고 비대면 Of-JT를 추가 편성해야 하는 어려움이 있음  
    ·계약학과 설치?운영 규정(교육부고시, 23.5.22.) 제17조 ② 수업은 출석수업, 현장실습추업, 워격수업 및 그 밖에 계약학과의  특성을 반영하여 학칙으로 정하되 출석수업의 비중을 100분의 50이상(졸업학점 기준)으로 편성해야 한다.
 ? 계약학과 설치?운영 규정 및 운영매뉴얼(23.5.교육부)
   - (폐지요건 확인) 폐지 예정일(해당 학년도 개시일) 기준으로 신입학생 및 재학생이 0명인 경우, 반드시 계약학과 폐지계획을 신고해야 함
   - (제출양식 및 작성 요령 확인) 대학이 계약학과를 폐지하고자 하는 경우, 폐지 예정일 2주 전까지 “계약학과 폐지계획 신고서”를 교육부 장관에게 제출해야 함(규정 제 10조제3항) 
? 컨설팅 결과 및 협의사항 
 ? 실적관리
   - 전자과 실적 부진의 대안으로 기계과 추가 모집 예정
   - 충주공고 기계과 졸업생들의 P-TECH 연계 지속관리
   - 하반기 잡페어 개최를 통한  충북공고 P-TECH 연계 계획
 ? 직종추가
   - 전자기기생산_L4 비인기 직종으로 예상되어 NCS분석 등 인기 직종 추가 계획
 ? 학습근로자 모집(전자과)
   - 개학 후 청주공고 사업단(청주공고, 청주하이텍고, 제천디지털고, 증평공고) 약 55명 대상 잡페어 개최 및 수요 파악 
   - 수요 파악 후 2024년도 전자과 운영 여부 확정
 ? 중도탈락 방지
   - 중도탈락 고려하고 있는 중인 에이.앤.디 전자저울 학습근로자에 대한 집중관리 방안 마련, 심층적인 면담 진행예정(기업현장교사 인터뷰, Off-JT 개강 전 근황 등) </t>
  </si>
  <si>
    <t>? 계약학과(전자과) 2024년도 1학년 미운영, 2025년도 운영 가능 여부 확인 요청
   -  계약학과 설치 운영기준 검토사항 공유 및 경북대학교 사례 안내 
 ? 잡페어(job fair) 개최 관련 안내 및 자료 제공</t>
  </si>
  <si>
    <t>kjh981220jm</t>
  </si>
  <si>
    <t>신지현</t>
  </si>
  <si>
    <t xml:space="preserve">
? 성과관리 사항 중 미흡사항 추가 컨설팅 필요
  - `22년도 성과평가 결과 C등급, 정량·정성 부족 점수에 대한 관리 필요
  - `23년도 성과평가 지표 변경에 따른 실적 점검 및 미흡사항 파악
  - 신규기업모집 성과 달성·제고 노력에 대한 재확인 필요
  - 외부평가 관리 성과 달성·제고 노력에 대한 재확인 필요
  - 우량기업모집 성과 달성·제고 노력에 대한 재확인 필요
  - 참여자만족도 성과 달성·제고 노력에 대한 재확인 필요
  - 학습근로자모집 성과 달성·제고 노력에 대한 재확인 필요
  - 훈련정성평가 성과 달성·제고 노력에 대한 재확인 필요
</t>
  </si>
  <si>
    <t>□  `22년 성과평가 결과에 따른 미흡사항 파악 및 `23년 성과평가 지표변경에 따른 실적 점검</t>
  </si>
  <si>
    <t>④(지원단) `23년도 공동훈련센터 평가 가채점 도구
⑤(지원단) 부산외국어대학교 공동훈련센터 운영 &amp; 성과관리 현황 및 개선안</t>
  </si>
  <si>
    <t xml:space="preserve"> ? 공동훈련센터 성과관리 컨설팅
  ○ `22년도 부산외국어대학교 정량실적 관련 미흡사항 파악
   - 학습근로자모집 점수 미흡
   - 학습근로자 훈련유지율 점수 미흡
   - 신규 학습기업 참여율 점수 미흡
   - 학습기업 고용유지율 점수 미흡
  ○ `22년도 부산외국어대학교 정량실적 관련 미흡사항 파악
   - 전반적인 프로세스 및 도식화 미흡
   - PDCA에 따른 내부품위 문서 및 증빙자료 미흡
  ○ `22년 미흡사항에 따른 컨설팅 실시
   - PDCA에 따른 성과보고서 작성법 컨설팅
   - 정량 미흡 관련 학습근로자, 학습기업 모집, 외부평가, 고용유지율 방안 등 컨설팅 실시
  ○ `23년 성과평가 지표 변경에 따른 컨설팅 실시
   - 내부평가 및 외부평가 관리방안 관련 컨설팅 실시
   - 외부평가 관리지원 현황 및 개선방안 컨설팅 실시
[지원단 컨설팅 의견]
? 전담인력 교체에 따른 행정 및 전산, 성과관리 미흡
? `23년 성과지표 변경에 따른 전략적 성과 항목 관리가 필요
? 어문계열 특성상 직종의 한계성을 파악하고, 추가적인 종목 개발이 필요
 - SW개발, 산업안전관리 등 인적·물적 인프라를 활용한 추가 훈련종목 개설 필요</t>
  </si>
  <si>
    <t>? 2023년 일학습병행 공동훈련센터 지원기간 연장 심사 관련 안내
 - 심사일정: `23.9.7.(목)
 - 연장기간: 5년
 - 세부 평가지표에 따라 100점 만점에 70점 이상을 득점하고, 연장심사 평가 결과가 상위 90%에 해당 시 ‘적합’ 판정
 - 사업연장 추진계획 제출: `23.8.31.(목)</t>
  </si>
  <si>
    <t>박주희</t>
  </si>
  <si>
    <t xml:space="preserve">
ㅁ 성과평가 관련 개선을 위한 노력은 진행중으로 23년도 성과평가는 'B' 등급이상 예상됨</t>
  </si>
  <si>
    <t>□ 지원단 판단
  ○ 22년 성과평가 "C"등급(2023.08.01.)</t>
  </si>
  <si>
    <t>① (공단)23년도 성과평가 지표</t>
  </si>
  <si>
    <t>① (공단)22년도 신라대 성과평가 지표별 점수 획득 현황(신라대를 통해 취득)
② (신라대) 22년도 성과평가 결과(지표별 점수현황)
③ (지원단) 신라대 맞춤형 미흡지표별 개선 방안
④ (지원단) 23년 공동훈련센터과 성과평가 가채점 도구(엑셀파일)</t>
  </si>
  <si>
    <t>□ 22년 신라대학교 성과평가 결과 지표별 진단
  ○ 지표별 획득 현황 확인
   - 배점 대비 70% 미만 획득 지표 확인
□ 22년 미흡 지표(배점대비 70%미만)별 개선 방안 컨설팅
  ○ 1.6 외부평가 합격률
   - 학습기업의 협조사항: 학습근로자의 학습시간, 외부평가 인센티브 활용 관련 등
   - 학습근로자 동기유발: 자격의 통용성이 낮은 상황, 합격 시 금전적인 인센티브 제공
     (외부평가 인센티브 활용)
   - 공동훈련센터의 특강 등 합격률을 높이기 위한 노력(일일 평가문제 제공 등)
  ○ 1.7 고용유지율
   - 양질의 기업 발굴로 기업과 학생의 미스매칭 해결 등
  ○ 1.9 학습근로자 만족도
   - 학습근로자를 위한 공동훈련센터의 지원 확인 후 개선 컨설팅(조사 시기 참여 독려 등)
  ○ 연계참여율
   - 타 대학 사례 기반의 연계율 향상 방안 컨설팅(현장실습 후 일학습병행 참여 등)
  ○ 정성평가
   - PDCA 기반의 사업운영에 대해 컨설팅
□ 23년 성과평가 지표 안내 및 컨설팅
  ○ 등급결정의 핵심 지표안내
   - 1.2 훈련유지율, 1.5 외부평가 합격률, 1.6 외부평가 향상율
   - 신라대는 추가로 1.1.2) 일학습 연계 참여에 대한 관리 관련 타 센터 사례 공유
□ 23년 사업계획서상 성과평가 결과 자체 분석 및 운영 개선계획 점검
  ○ 중도탈락 방지 매뉴얼, 기업별 자체교육 강화 등의 진행여부 확인
□ 22년-23년 성과평가 연계 현황 컨설팅
  ○ 22년 지표- 23년 연계 현황 
   - 학습기업 목표 달성율, 커뮤니티 관련 23년지표에서 없어짐 등
  ○ “23년 공동훈련센터과 성과평가 가채점 도구” 활용 23년 예상 점수 확인</t>
  </si>
  <si>
    <t>□ 지원기간 연장 심사 대비 현황 확인
  ○ 정량평가 80점 기준 61.02 획득예상
  ○ 8/31일까지 정성보고서 제출에 대한 부분 안내</t>
  </si>
  <si>
    <t>김보석</t>
  </si>
  <si>
    <t xml:space="preserve">? 공동훈련센터 요청 시 신규 전담자에 대한 추가 컨설팅 필요
 ○ 김보석 매니저 '23-08-01자로 신규 채용
  - 담당업무: 학습기업 관리, 재직자 훈련 운영 지원
  - 일학습병행 업무 경력 없음
  - 정부지원급 집행 기준에 대한 이해 부족
  - 일학습병행 훈련과정 개발 및 PDMS 활용에 대한 이해 부족
  - 직무연수 수강 안내 및 추가 컨설팅 요청 시 지원단 수시컨설팅 예정
  - 육아휴직 대체 채용 전담자로 담당업무인 훈련 운영 관리를 즉각적으로 수행하기 위한 업무 컨설팅 요청하여 센터에서 요청한 내용을 위주로 컨설팅을 수행함
 </t>
  </si>
  <si>
    <t xml:space="preserve">□ 훈련 운영을 위한 일학습병행 기초 지식 및 훈련 운영·관리 이해도 제고를 위한 신규 전담자 역량강화 컨설팅 요청
</t>
  </si>
  <si>
    <t>□ 신규 전담자 역량강화 컨설팅
 ○ 일학습병행 소개 및 기초 지식 컨설팅
  - 산업현장 일학습병행 지원에 관한 법률, 시행령, 시행규칙 안내
  - 일학습병행 운영규정 및 일학습병행 운영규칙 안내
  - 일학습병행 사업의 개념·용어 및 추진 절차 안내
  - 일학습병행 공동훈련센터 및 전담자의 역할 안내
 ○ 일학습병행 훈련관리 관련 컨설팅
  - 담당사업의 시기별(연간) 주요 이슈사항 안내
  - 내부평가의 개념 및 외부평가 절차 안내
  - 학습근로자 관리 방법 컨설팅
  - 학습기업 모니터링 관련 컨설팅
 ○ HRD-Net 활용 컨설팅
  - 지원단 직무연수 수강(8/24~8/25)에 따른 이해도 확인
  - 한밭대학교 공동훈련센터 훈련중과정의 실제 적용 사례를 통한 HRD-Net 응용력 향상</t>
  </si>
  <si>
    <t>황사연</t>
  </si>
  <si>
    <t xml:space="preserve">
? 진단 문항 3~4 대한 컨설팅 수행내용 적용 여부 확인 필요
  - 1차 확인: (02/17이후) PBL 적용에 관한 내부 논의 확인
  - 2차 확인: (02/20이후) PBL 훈련과정개발 관련 진행 상태 확인 
  - 3차(최종) 확인: (02/23이후) PBL 훈련과정개발 인정 상태 확인
  - 추가 확인: 3차(최종) 확인결과에 따라 재확인 또는 후속방문 여부 결정</t>
  </si>
  <si>
    <t>□ PBL도입 계획 수립 및 PBL 훈련과정개발 관련 컨설팅 요청</t>
  </si>
  <si>
    <t>①(공단) 23년 일학습병행 비대면 OFF-JT 정규 도입 운영계획
②(공단) PDMS 매뉴얼
③(공단) 일학습병행 교육훈련기준
④(공단) NCS 학습모듈 및 능력단위 레포트
⑤(지원단) PBL 훈련과정 개발 및 운영가이드</t>
  </si>
  <si>
    <t>①PBL 수행계획서 실습자료
②PBL OFF-JT 기업특화 능력단위 개발 실습자료
③PBL 훈련과정 개발 컨설팅 교육자료 → 요청사항 중심</t>
  </si>
  <si>
    <t xml:space="preserve"> □ PBL 도입 계획 수립 관련 컨설팅
  ○ PBL 교과 편성 도입 및 운영 절차 안내
   - PBL 기획 → PBL 운영 → PBL 평가 및 사후관리 
  ○ PBL 교과 편성 지침 주요 사항 안내 
   - OFF-JT와 OJT 상호연계 편성 및 동일 기간 내 훈련 시작 및 종료
   - OJT/OFF-JT 교차 진행 및 동일 능력단위 非 분할편성
  ○ PBL 종류에 따른 훈련 운영 방법 비교 안내
   - Project(4개월, 능력단위 2개 이상, 중간평가 진행 등) / Problem(2개월, 능력단위 1개 이상, 중간평가 미진행 등)
  ○ PBL 운영 기간 설정 시 고려사항 안내
   - OFF-JT 운영 교수 스케줄 확보, PBL 교과목 학점 부여 여부 결정 등
  ○ PBL OFF-JT 운영 방법 선택 시 고려사항 안내
   - 집체훈련(편성시간, 출결방법 등), PBL OFF-JT 비대면 훈련방식(실시간 쌍방향 훈련) 도입
  ○ PBL 필수서류 작성 방법 안내 및 실습
   - PBL 수행계획서(PDMS 입력), PBL 평가계획서(PDMS 입력), PBL 평가지(PDMS 미입력)
 □ PBL 훈련과정개발 관련 컨설팅
  ○ PDMS 활용 PBL 훈련과정 개발 유의사항 안내
   - PBL 교과 편성 여부 ‘적용’ 필수 체크 → 개발신청 승인 이후 변경 불가
   - PBL OFF-JT 비대면 교과목 등록 시 일반교과목 등록 탭 외 비대면 교과등록 탭 활용
   - PBL OFF-JT(집체) 교과목은 일반교과목, 능력단위 구분은 기업특화로 체크
   - PBL OJT 교과목은 일반교과목 등록 탭 외 별도의 탭 활용
   - PDMS 입력 전 별도의 한글문서로 수행계획서 및 평가계획서 등 작성 권장
 □ PBL 도입 관련 추진사항 확인
  ○ 문제 기반(Problem)으로 과정 개발 및 진행 예정
  ○ 비대면 훈련방식을 통한 PBL OFF-JT 진행 예정
  ○ PBL OFF-JT 관련 협의 진행 예정(비대면 교과목 활용에 따른 교수 스케줄 조율 등)
  ○ PBL 배치 시기는 OJT 기간 중반 이후 배치 고려
</t>
  </si>
  <si>
    <t>□ 기타 이슈사항 확인
  ○ 훈련 시간 편성 확인
   - 학습근로자 출결 고려 시 800시간 운영이 안정적 
  ○ 학습기업 및 학습근로자 모집
   - 학습기업(14개), 학습근로자(1학기 40명, 2학기 4명), 목표 33명
  ○ 23년 디지털 전환 신기술 능력단위 목록 안내
  ○ 외부평가 합격률 저조
   - SW개발_L5: 외부평가 대비 방법 등 노하우 필요(실기)
  ○ 성과평가 애로사항 
   - 정성평가 점수 득점 부진
   - 성과평가 보고서 작성 시 지원단과 논의 예정</t>
  </si>
  <si>
    <t>nadajinho</t>
  </si>
  <si>
    <t>임현진</t>
  </si>
  <si>
    <t xml:space="preserve"> □ 성과보고서 작성 내용의 적절성 검토 및 피드백 필요
  ○ 확인시기: 성과보고서 제출기한(~‘23. 4. 4.) 전까지 수시로 작성 내용 검토 후 피드백 → 비대면
 □ 추가(무역학과) 훈련과정 운영과 관련된 추진현황은 상반기 이후 확인 필요(7월 초)
 □ 미흡 항목에 대한 개선 컨설팅은 추후 협의하여 컨설팅 필요 여부 판단</t>
  </si>
  <si>
    <t>□ 내부평가 관리 방법 및 성과보고서 작성 관련 컨설팅 요청</t>
  </si>
  <si>
    <t>①(지원단) 일학습병행 내부평가 예시집(2019)
②(공단) 일학습병행 내부평가 가이드북(2022)
③(공단) 2022년도 일학습병행 성과평가 작성 가이드라인 ? 정성평가 부분 발췌
④(심평원) 2022년도 전문대재학생 일학습병행 성과평가 지표</t>
  </si>
  <si>
    <t>①경인여자대학교에서 개발한 훈련과정개발 보고서 ? 중요부분 발췌 
②재학생단계 일학습병행 실무과정 교재 ? 중간/기말평가 연계관련 발췌
③2022년 전문대 재학생단계 성과평가 시뮬레이션_경인여자대학교</t>
  </si>
  <si>
    <t xml:space="preserve"> □ 내부평가 관리 관련 컨설팅
  ○ 내부평가 수행 절차 안내
   - 평가계획 수립 → 문항출제 및 평가실시 → 결과관리 및 피드백 → 이수자 관리
  ○ 내부평가 방법 및 결과관리 방법 안내
   - 내부평가 방법 변경 방법(HRD-Net)
   - 평가문항 출제 방법(PDMS 문제 출제 및 일부 변경)
   - 평가결과 등록 방법(HRD-Net)
   - 평가방법별 과제물 형태 및 보관 방법
   - 평가결과 서식 활용 방법(수행평가서, 내부 공동평가서 등)
   - 평가결과 피드백 방법
   - 실무(공단) 담당자 모니터링 간 발생할 수 있는 관련 사례 공유 및 대응 방안
  ○ OFF-JT 교과목 학점시험 연계 시 유의사항 안내
   - 학점 연계 시 학칙 및 일학습병행 기준에 맞춰 증빙 보관 필요(일학습병행 5년, 행정안전부 약 10년)
   - 기준 협의가 어려운 경우 학점 미 연계(별도 시험 시행) 권장 
 □ 성과평가보고서 작성 관련 컨설팅
  ○ 성과평가 지표 안내 및 예상 점수 확인
   - 신규 공동훈련센터 평가지표 적용(외부평가 합격률, 학습기업 고용유지율 미적용)
   - 공동훈련센터 자체 확인 불가 정량 데이터 확인 지원(신규 학습기업 참여율, 만족도 조사 결과) 
   - 정량 점수 확보 증빙 누락 여부 확인(중도탈락자 실적 산정제외자 등)
   - 예상 등급 ‘A’ 획득 가능성 확인(방문 전 → 모의 점수 ‘B등급’ 예상, 현장 확인 → 정량 점수 예상치보다 높음)
   - 성과평가보고서 작성 동기부여 실시(평가등급에 따른 지원금 차등 지원, 전담자 성과급 최우선 집행 가능)
  ○ 성과평가보고서(정성평가 부분) 작성 방법 안내
   - 성과평가보고서 작성 가이드라인 평가기준 기반 작성 방법
   - P(Plan, 계획) → D(Do, 실행) → C(Check, 평가) → A(Act, 개선) 기반한 작성 방법
   - 작성 항목별 주요(핵심성과) 키워드 추출 방법</t>
  </si>
  <si>
    <t xml:space="preserve"> □ 공동훈련센터 향후 추진계획 확인  
  ○ 무역학과 추가 운영 의지 有
  ○ 평가 결과 증빙 변경 및 평가 방법 일괄 변경 의지 有</t>
  </si>
  <si>
    <t>남혜원</t>
  </si>
  <si>
    <t>? 공동훈련센터 요청 시 신규 전담자에 대한 추가 컨설팅 필요
 ○ 남혜원 매니저 '23-04-10자로 신규 채용
  - 담당업무: 학사업무 및 재직자 학위연계형 훈련(4학년 담당)
  - 일학습병행 업무 경력 없음
  - 일학습병행 훈련과정 개발 및 PDMS 활용에 대한 이해 부족
  - 직무연수 수강 안내 및 추가 컨설팅 요청 시 지원단 수시컨설팅 예정</t>
  </si>
  <si>
    <t>소예진</t>
  </si>
  <si>
    <t xml:space="preserve">□ 재직자 단계 참여 고려 중
 ○ 재직자 단계(대학연계형) 및 경력개발고도화 사업 참여 의지 有
 ○ 추가 유형 참여 여부 및 학습기업 및 학습근로자 모집 방안 확인 필요 </t>
  </si>
  <si>
    <t>□ 일학습병행 신규 전담자 교육 및 재직자 유형 컨설팅 요청</t>
  </si>
  <si>
    <t>①서정대학교 입문교육
②재직자 단계 일학습병행(서정대)</t>
  </si>
  <si>
    <t>□ 신규 전담자 역량 강화 컨설팅
  ○ 일학습병행 기초 지식 및 소개 
   - 산업현장 일학습병행 지원에 관한 법률, 시행령, 시행규칙 안내
   - 일학습병행 운영규정 및 일학습병행 운영규칙 안내
   - 일학습병행 사업 전반적 개념, 용어 및 추진 절차에 대하여 컨설팅 진행
   - 일학습병행 공동훈련센터 및 전담자 역할에 관한 안내 
   - 일학습병행 학습기업 컨설팅 및 자율점검에 대한 의의 및 실시 안내
   - 일학습병행 지원금 집행에 관한 우선순위 안내
□ 일학습병행 재직자 유형 컨설팅
  ○ 일학습병행 재직자 유형 기초 안내
   - 일학습병행 훈련 종류 안내
   - 재직자 단계형 일학습병행 안내
   - 재직자 단계(자격연계형) 특징 안내
   - 재직자 단계(자격연계형) 지원사항 및 훈련비 산출방식에 대한 안내 
   - 재직자 단계(자격연계형) 과정개발 특이사항 안내
  ○ 서정대학교 재직자 단계(자격연계형) 컨설팅
   - 훈련종목 선정 및 훈련 수요 관련 컨설팅 진행
   - 재직자 단계 학습기업 발굴 및 학습근로자 모집 방안 관련 컨설팅 진행
   - 재직자 단계 학습기업 및 학습근로자 관리 방안 관련 컨설팅 진행
   - 관련 사업 유형 관련 컨설팅 진행(P-TECH, 경력개발 고도화 사업)</t>
  </si>
  <si>
    <t xml:space="preserve">□ 부가유형 컨설팅 진행
 ○ 재직자 단계(대학연계형) 및 경력개발고도화 사업 관련 컨설팅 진행 </t>
  </si>
  <si>
    <t>1,4</t>
  </si>
  <si>
    <t>손규일</t>
  </si>
  <si>
    <t xml:space="preserve">※ 손규일 전담자 1인을 대상으로 컨설팅 진행하여 판단한 결과이며, 일학습병행 훈련관리 및 HRD-Net 활용 이해 정도는 판단하기 어려워 미체크 항목으로 분류함.
○ 재직자 훈련 시 손익분기 확인 필요(강사료, 임대료 등)
○ 기등록 훈련장소 현황 확인 필요
○ 학습기업 모집계획 확인 필요
○ 재직자 단계(자격연계형) 기업 발굴 안내자료 제작
</t>
  </si>
  <si>
    <t>□ 일학습병행 재직자 단계 컨설팅 요청</t>
  </si>
  <si>
    <t>① PDMS 매뉴얼_23_V1.0.
② 23년 일학습병행과정 개발·심사 지원 기본 계획</t>
  </si>
  <si>
    <t>□ 일학습병행 재직자 유형 컨설팅
  ○ 일학습병행 재직자 유형 기초 안내
   - 재직자 단계형 일학습병행 안내
   - 재직자 단계(자격연계형) 특징 안내
   - 재직자 단계(자격연계형) 지원사항 및 훈련비 산출방식에 대한 안내 
   ○ 강원대학교 사업계획 분석 및 사업 운영 컨설팅
    - 사업계획서 내 훈련 종목 및 목표 실적에 관한 컨설팅 진행
    - 실시시기에 따른 훈련 목표 요구 수치 및 목표 산출식에 관한 컨설팅 진행
    - 학습기업 발굴 방안에 관한 컨설팅 진행 
    - 신규 참여기업에 대한 지표 및 모집 방안에 관한 컨설팅 진행 
   ○ 재직자 단계 훈련실시를 위한 업무추진 상황 확인
　　- 학습기업 모집 현황 확인 및 모집 관련 특이사항 안내
　　- 타 공동훈련센터 재직자 유형 훈련 운영 사례에 관한 컨설팅 진행 
　　- 일학습병행 훈련과정 개발·인정 시스템 사용 및 과정 개발 관련 컨설팅 진행
　　- 재직자 단계(자격연계형) 과정개발 특이사항 안내
    - 서울, 강원지역 내 기업 리스트 확인 및 호텔 직종 관련 이슈 사항 안내</t>
  </si>
  <si>
    <t>양정아</t>
  </si>
  <si>
    <t>○ 진단 문항 2~4 대한 컨설팅 수행내용 적용 여부 확인 필요
  - 1차 확인: (02/17이후) PBL 적용 가능 학습기업 확보 여부 및 PBL 도입 확정 여부
  - 2차 확인: (02/20이후) PBL 훈련과정개발 관련 진행 상태 확인 
  - 3차(최종) 확인: (02/23이후) PBL 훈련과정개발 인정 상태 및 미개발 학습기업 유무 확인
  - 추가 확인: 3차(최종) 확인결과에 따라 재확인 또는 후속방문 여부 결정</t>
  </si>
  <si>
    <t xml:space="preserve"> □ PBL 도입 계획 수립 관련 컨설팅
  ○ PBL 교과 편성 도입 및 운영 절차 안내
   - PBL 기획 → PBL 운영 → PBL 평가 및 사후관리 
  ○ PBL 교과 편성 지침 주요 사항 안내 
   - OFF-JT와 OJT 상호연계 편성 및 동일 기간 내 훈련 시작 및 종료
   - OJT/OFF-JT 교차 진행 및 동일 능력단위 非 분할편성
   - 여러 학습기업 대상 OFF-JT PBL 운영 시 교과(능력단위) 동일 편성 등
  ○ PBL 종류에 따른 훈련 운영 방법 비교 안내
   - Project(4개월, 능력단위 2개 이상, 중간평가 진행 등) / Problem(2개월, 능력단위 1개 이상, 중간평가 미진행 등)
  ○ PBL 운영 기간 설정 시 고려사항 안내
   - OFF-JT 운영 교수 스케줄 확보, PBL 교과목 학점 부여 여부 결정 등
  ○ PBL OFF-JT 운영 방법 선택 시 고려사항 안내
   - 집체훈련(편성시간, 출결방법 등), PBL OFF-JT 비대면 훈련방식 도입
  ○ PBL 필수서류 작성 방법 안내 및 실습
   - PBL 수행계획서(PBL 입력), PBL 최종평가 계획(PBL 입력), PBL 최종/중간과제 평가표(PBL 미입력)
   - 작성 서류들을 활용한 학습기업 및 학습근로자 안내서 제작 방법 등
 □ PBL 훈련과정개발 관련 컨설팅
  ○ PDMS 활용 PBL 훈련과정 개발 유의사항 안내
   - PBL 교과 편성 여부 ‘적용’ 필수 체크 → 개발신청 승인 이후 변경 불가
   - PBL OFF-JT 비대면 교과목 등록 시 일반교과목 등록 탭 외 별도의 탭을 활용
   - PBL OFF-JT(집체) 교과목은 일반교과목, 능력단위 구분은 기업특화로 체크
   - PBL OJT 교과목은 일반교과목 등록 탭 외 별도의 탭 활용
   - PBL 수행계획서, PBL 최종평가 계획서는 PDMS 입력 전 별도의 문서작성 권장
 □ PBL 도입 관련 추진사항 확인
  ○ PBL 도입 관련 협의 진행 중(비대면 교과목 활용에 따른 교수 스케줄 조율 등)
  ○ 전체 학습기업 대상 PBL 적용 가능 여부 확인 예정(~02/17)
  ○ Problem(2개월) 형태로 진행할 가능성이 큼
  ○ 캡스톤디자인 등의 교과목을 PBL 교과목으로 도입시킬 가능성이 큼
  ○ PBL OFF-JT 비대면 훈련에 대한 내부적인 검토도 이루어질 예정
  ○ 훈련과정개발은 10차(02/23까지 접수 마감) 적합성심사 일정에 맞추어 진행 예정
  ○ 신규 학습기업 현장실사 지연에 따라 훈련과정개발 지연될 가능성 있음
   - 양성교육 1단계 이수(재학단계) 후 실시신고 가능 내용 미인지 상태 확인 → 관련 내용 안내함</t>
  </si>
  <si>
    <t xml:space="preserve"> □ 훈련종료 이후 행정처리 관련 컨설팅
  ○ HRD-Net 수료보고 전 필수 확인 사항 안내(학습 진행률, 내부(최종)평가 최종마감)
  ○ HRD-Net 수료보고 후 최종정산 방법 안내 </t>
  </si>
  <si>
    <t>□ 성과평가 보고서 작성 건으로 컨설팅 요청</t>
  </si>
  <si>
    <t>① 성과평가보고서 작성 가이드라인</t>
  </si>
  <si>
    <t>□ 성과평가 시뮬레이션
 ○ 정량평가 예상 점수 안내 및 세부 항목에 대한 비고 사항 확인(우량기업 참여율, 고용유지율, 직무연수 등)
 ○ 세부 항목 감점 및 미충족 사유 확인 후 컨설팅 진행 
  - 훈련장비 활용률 미충족 사유는 장비 수령 지연으로 인한 활용률 미흡 
 ○ 정성평가 예상 점수 및 점수 구간별 성과평가 예상 결과에 대한 컨설팅 진행
□ 성과평가 보고서 초안 피드백 및 컨설팅
 ○ 성과평가 보고서 작성 시 주의사항에 대한 컨설팅 진행함 
  - 성과평가 심사위원들을 대상으로 작성하는 만큼, 전반적인 보고서 방향 및 증빙자료에 대한 배치 안내
  - 사업계획서에 있는 계획 및 절차를 기반으로 결과 도출 및 분석을 통한 사후 적용에 대한 구성으로 작성하길 권장
  - 사례에 대한 구체적인 서술 필요
  ·수단에 대한 횟수, 체계에 대한 도식화, 결과 수치, 결과를 통한 반영 사항 등
  - 증빙자료 첨부 시 자료 선정 및 자료 크기로 인한 시인성에 대한 안내
  - 사업에서 자체적으로 운영한 제도에 대해서는 간략한 설명 추가
  - 평가요소 및 평가기준에서 요구하는 내용으로 방향성 수정 권고
  · 훈련 요구 확인 활동 실적의 경우, 훈련과정에 대해 학습기업의 요구를 확인하고 조치한 내용을 서술
  · 커뮤니티 구성과 관련하여 대상별로 구분하여 운영되었음이 나타나도록 명확히 표현
□ 발표평가 안내 및 성과평가 주의사항에 대한 컨설팅
 ○ 발표평가 절차에 대한 안내
  - 10분 발표평가 이후 성과평가 보고서에 대한 인터뷰로 40분간 진행됨을 안내함
  - 평가장 입실 시 센터당 최대 2인까지 가능함을 안내함
  - 증빙 파일의 경우 스캔 후 항목별로 정리하여 발표 USB에 함께 보관 후 필요시 증빙
 ○ 발표자료에도 공동훈련센터의 강점이 체계적으로 관리되어왔음을 강조할 수 있도록 구성 권장
  - 학습기업 방문모니터링 실시율 및 외부평가 합격률 우수
 ○ 발표평가 이후 인터뷰 질의에 대한 대비
  - 내부평가 결과관리 체계 구축 시 평가결과 최종 확정절차에 대한 내용 확인 필요
 ○ 정량평가 상호 검증을 통해 예상 점수와 차이가 있는지 확인이 필요한 점에 대해 안내함</t>
  </si>
  <si>
    <t>□ 과정연계 질의
 ○ 사회복지학과기업 신규참여 예정 시 과정연계 개념 및 절차에 대한 컨설팅 진행함</t>
  </si>
  <si>
    <t>3,6</t>
  </si>
  <si>
    <t>김세리</t>
  </si>
  <si>
    <t>□ 훈련종목 추가 검토 상황 확인 필요
 ○ 비대면 확인: 월별 상시진단 결과 공유 시 유선 확인
 ○ 대면 확인: 5월 정기 컨설팅 시 진행 및 협의 사항 확인</t>
  </si>
  <si>
    <t>□ P-TECH 직종 추가 컨설팅 요청</t>
  </si>
  <si>
    <t>①(공단) 2023년도 일학습병행 훈련종목 적합성 심사 계획 알림</t>
  </si>
  <si>
    <t>① P-TECH 연계가능학과 선별데이터_안산대학교
② 훈련직종별 참여현황데이터_HRD-Net
③ 일학습병행 직종별 교육훈련기준(공동훈련센터 송부용)</t>
  </si>
  <si>
    <t>□ 참여학과 현황 확인
 ○ 8개 계열. 32개 학과 운영 중
 ○ 공학계열(기계/전자 등)의 학과 미운영
□ 참여학과별 직종 추가 가능성 검토 방법 컨설팅
 ○ 직종 추가 가능성 있는 자격 검토 및 고려사항 안내 / 학습기업 소재지 기준
  - SW개발 : [수도권 내 경쟁 P-TECH 센터] 4개 / [수도권 내 도제학교] 6개, 전국 P-TECH 142개 과정 운영 중
   · 고려사항 : 교육훈련 기준의 종목 수준은 L3/L5, 수도권 내 도제학교 학습기업은 L3 운영 중,L5 또는 융합형 과정 개설하여야 추가 가능성 존재, 국가적 지원 많은 분야(첨단산업 아카데미 등)
  - 헤어디자인 : [수도권 내 경쟁 P-TECH 센터] 0개/ [수도권 내 도제학교] 1개, 전국 P-TECH 운영센터 없음
   · 고려사항 : 교육훈련 기준의 종목 수준은 L3(단일), 융합형 과정 개설하여야만 추가 가능성 존재
  - 세무회계정보관리 : [수도권 내 경쟁 P-TECH 센터] 0개/ [수도권 내 도제학교] 1개, 전국 P-TECH 93개 과정 운영 중
   · 고려사항 : 교육훈련 기준의 종목 수준은 L2/L3, 수도권 내 도제학교 학습기업은 L3로 운영 중,수도권 지역 밖의 학습기업 연계 또는 수도권 내 신규 학습기업 발굴해야 추가 가능성 존재
  - 양식조리 : [수도권 내 경쟁 P-TECH 센터] 1개/ [수도권 내 도제학교] 3개, 전국 P-TECH 54개 과정 운영 중
   · 고려사항 : 교육훈련 기준의 종목 수준은 L2/L4, 수도권 내 도제학교 학습기업은 L2로 운영 중,L4 또는 융합형 과정 개설하여야 추가 가능성 존재
  - 제빵 : [수도권 내 경쟁 P-TECH 센터] 0개/ [수도권 내 도제학교] 1개, 전국 P-TECH 운영센터 없음
   · 고려사항 : 교육훈련 기준의 종목 수준은 L2(단일), 융합형 과정 개설하여야만 추가 가능성 존재
 ○ 직종 추가 세부 검토 필요 대상 학과 안내
  - 3개 직종(SW개발, 세무회계정보관리, 양식조리) 관련 학과 대상 훈련 진행 가능성 검토 권장
   · 양식조리 관련 학과의 경우 신입생 모집에 어려움이 없어 사업 관심도가 낮으며, 학과 학생들의 경우 업무 강도가 높고 업무 체계가 보수적인 호텔 근무를 선호하지 않는 상황
  - 대학 내부 전체 학과 대상 대면 사업 설명회 진행 권장
   · 코로나19감염증의 영향으로 인하여, 대학 내에서 대면으로 진행한 설명회 이력 없었음
 ○ 직종추가(훈련종목 적합성 심사) 준비 시 유의 사항 안내(‘23년 공단 계획문서 기반 내용)</t>
  </si>
  <si>
    <t>□ 공동훈련센터 사업 운영을 위한 내·외부(대학)적 환경 확인
 ○ ‘23년 신입생 전체 충원율 97%(근사치)
 ○ 대학 내 일학습병행 사업 관심도 증가
  - 일학습병행 참여학과(호텔관광학과) 출신 신임 총장 취임 → 사업의 효율적 운영 방향 검토를 센터로 요구한 상황
 ○ 재직자 단계 추가 관심 有
  - 재직자 단계 운영의 장·단점 안내 → OFF-JT 공통교과 개설 운영 및 지원비용의 차이 발생 등
 ○ 전문대재학생 훈련 운영 종목 변경 검토 중
  - 산업물류 훈련 수요부족으로 인하여 일부 종목 미운영 검토 중 → 미운영에 따른 공식적인 필요절차는 없음을 안내
   · 기 지원 장비 목록은 PC 등으로 확인되어, 종목 추가 시 관련 장비 활용률을 고려하도록 안내
   · P-TECH 직종 추가 관련 컨설팅 자료를 참고하도록 안내 → 설명회 및 학과 논의 필요성 인지함
 ○ 효율적인 업무 진행을 위한 공동훈련센터 업무 재분장 검토 중
  - 교육부 관련 업무[모집(A)~정보공시(Z)] 일체를 공동훈련센터 전담자가 업무 추진 중
   · 동 사업유형(전문대, P-TECH) 운영 중인 센터 사례 공유함 → 대학 단·처장급 협의를 통한 전사적 업무분장 조정 가능성(건의 계획이 있음) 확인</t>
  </si>
  <si>
    <t>김영경</t>
  </si>
  <si>
    <t>□ 공동훈련센터 성과관리 컨설팅</t>
  </si>
  <si>
    <t xml:space="preserve"> ① 동덕여자대학교 LMS 및 실적(2022년, 2023년) ② 동덕여자대학교_2023 최종사업계획서
 ③ 아카데미_2023 최종사업계획서
 ④ 동덕여자대학교_2021 IPP일학습병행 공동훈련센터 성과평가 피드백보고서</t>
  </si>
  <si>
    <t>□ 공동훈련센터 현황 확인
 ○ 신규 전담자 현황
  - IPP 전담자 : (인천재능대) 재직자, P-TECH 경력자 각 1명 (총 2명), (건국대) IPP 경력자 1명 (2년 경력)
  - 연계실적 전담자(장기현장실습) : 신규 입사자 1명
 ○ 공동훈련센터 사업 실적 및 추진사항 확인
  - 2022년 동덕여대 사업 실적/목표
   · 학습기업 실적 14개(100%), 학습근로자 실적 32명(106.67%) 
  - 훈련과정 최종정산 지연 건 확인
   · 주식회사 에이백스 : 훈련비 과지급으로 인해 회수 조치 후 훈련 비용 처리 예정(7개월 지연)
   · ㈜그레이스, ㈜스마트큐브, ㈜토이트론, 랩앤컴퍼니(주), 주식회사클콩 : 단순 행정처리 지연(2~3개월 지연) 
  - 2023년 동덕여대 사업 실적/목표
   · (첨단) 학습기업 실적 6개(60%), 학습근로자 실적 11명(55%)
   · (IPP) 학습기업 실적 9개(81.82%), 학습근로자 실적 16명(53.33%)
□ 훈련 운영 및 사업계획 관련 컨설팅
 ○ 훈련 운영 주안점 및 차 년도 사업 운영 관련 컨설팅
  - 학습근로자 추가 모집은 어려우니 IPP 유형의 종도 탈락 방지에 대한 컨설팅 진행함
  - 차 년도 사업에 대비 센터 자체 매뉴얼을 활용한 실적 확보에 대해 컨설팅 진행함
   ·동덕여자대학교 자체 매뉴얼 : 우수기업 발굴 프로세스, 학생선발 프로세스 등
 ○ 성과평가 관련 컨설팅
  - 발표 자료 구성 시 각 실적에 대한 증빙과 절차가 체계적으로 나타나도록 제작할 것에 대한 컨설팅 진행함
  - 추가 증빙자료 및 보고서 외 실적도 항목별로 정리 후 USB 등으로 준비하여 필요시 증빙하도록 컨설팅 진행함
 ○ 장기현장실습 사업에 대한 안내 및 운영 관련 안내
  - 장기현장실습은 교비로 운영 진행할 예정 중임을 확인(학교 교비 + 연계실적지원금 활용)
  - 연계실적지원비 예산 사용 시 ‘연계 실시를 위한’과 같은 단서 문구를 추가하도록 컨설팅 진행함
 ○ 성과평가 피드백 보고서 확인
  - 피드백 내용을 차년도 사업계획서에 반영하여 계획을 수립하여 운영하도록 컨설팅 진행함
   · 예) 학습기업 중도 탈락 방지 부분에서 원거리 학습기업 모집의 경우를 대비해서 관리 방안 프로세스 구축
□ 공동훈련센터 지원단 진행 업무 및 변동사항 안내 
 ○ 상시진단 : 지원단 자체 LMS 점검을 통한 상호 검증
 ○ 정기컨설팅 : 공단 모니터링 대비 1차 진단 모니터링, 전반적인 진단 및 미흡 사항에 대한 개선 확인 및 후속 조치 진행
 ○ 수시컨설팅 : 공동훈련센터 이슈 사항 확인 및 성과 관련 요청 컨설팅 수행 
 ○ 커뮤니티 진행 : 2023년에는 대면 간담회 방식으로 커뮤니티 운영 논의 진행 중임을 안내</t>
  </si>
  <si>
    <t>□ 신규 전담자 채용 확인 필요(9/15 이후)
 ○ 신규 전담자 채용 시, 수시컨설팅(사업역량강화) 진행 필요
 ○ 신규 전담자 채용 지연 시, 업무 대체 인원에 대한 실시간(비대면) 컨설팅 지원 필요</t>
  </si>
  <si>
    <t>□ 센터 이슈사항(전담자 퇴사)에 따른 대응계획 수립 관련 컨설팅 요청</t>
  </si>
  <si>
    <t>□ 센터 이슈 사항(전담자 공백기 발생) 발생에 따른 대응계획 확인
 ○ 전담자 퇴사(9/1) 예정에 따른 신규 전담자 채용 진행 중
  - 내부 행정절차 상 최소 2주(9/15 이후) 이상 소요될 것으로 예상됨
 ○ 공백기 동안 전담인력(정영민, 전군식)이 전반적인 업무 처리 진행 예정
  - e나라도움 활용한 회계업무 등의 일반행정 업무는 익숙하지만, HRD-Net 행정지원시스템 활용 및 일학습병행 훈련운영 경험이 전무한 상황 ☞ 지원단의 지원 필요
 ○ 후임 전담자를 위한 매뉴얼 형태의 업무인수인계 자료 제작 완료
  - 대면 업무인수인계가 불가한 상황을 고려하여 매뉴얼 형태의 업무인수인계 자료 제작
 ○ 연간 공동훈련센터 운영(관리)계획 수립 완료
  - 학습기업 발굴 및 홍보계획 등 관리 계획 수립 완료됨
  - 훈련운영 관련 9∼12월까지의 월별 추진 필요 사항은 아래와 같음
   · (9월) OFF-JT 진행, OJT 내부평가 결과 등록, OJT 훈련비 신청
   · (10월) OFF-JT 진행, OFF-JT 내부평가 실시, OJT 시작 전 학습근로자 워크숍 진행
   · (11월) OJT 훈련실시, OFF-JT 내부평가 결과 등록, 4회차 외부평가 접수, ‘24년도 학습근로자 모집
   · (12월) OJT 훈련실시, ‘24년도 학습근로자 모집
□ 훈련 운영 관련 추진현황에 대한 진단·컨설팅
 ○ OFF-JT 시간표가 HRD-Net에 등록되어 있었으나, 학과의 실제 OFF-JT 운영 시간표(훈련시간) 불일치 확인
  - 9월 OFF-JT 시간이 (HRD-Net) 95시간, (학과) 120시간으로 다르게 편성되어 있었음. 실제 학과에서 개설 예정인 훈련은 120시간이지만, OJT에만 적용되는 월 편성 한도 100시간을 OFF-JT에도 적용하여 이 같은 상황이 발생 된 것으로 확인됨. OFF-JT에는 월 편성 한도가 없음을 안내하였고, 이에 따른 HRD-Net 시간표 변경 방법도 안내함 (실제 운영 시간표와 일치하도록 HRD-Net 시간표 변경 안내)
   ※ 인정받은 훈련과정 기준, 9월 편성되어야 하는 OFF-JT 훈련시간: 120시간
 ○ OFF-JT 출결관리를 위한 수기출석부 양식의 휴게시간과 실제 훈련시간 구분 불가 확인
  - 수기출석부 상 시작∼종료시간이 09:00∼18:00로 표기되어 있으나, 훈련시간은 6시간으로 표기되어, 실제 훈련시간을 파악하기 힘든 상황. 시작, 종료시간을 분리(09:00∼11:00, 14:00∼18:00)하여 표기하는 등 전체 훈련시간 중 휴게시간이 표현될 수 있도록 표기하는 방법에 대해 안내함</t>
  </si>
  <si>
    <t>□ ‘24년도 신규 훈련종목 적합성 심사 통과(카지노딜러_L3, 수출입관리_L3)에 따른 준비 상황 확인
 ○ 학습기업 발굴 진행 중
  - (수출입관리_L3 관련 기업) 협의 완료 - 3개, 협의 중 - 2개
  - (카지노딜러_L3 관련 기업) 발굴 진행 중</t>
  </si>
  <si>
    <t>이은정</t>
  </si>
  <si>
    <t>□ 현재 시범사업 선정만 진행되었고, 계약학과 미설치 상태로 추후 수시컨설팅 추가 진행 예정
□ 계약학과 또한 신규로 설치하는 것인 만큼, 교내 학칙 제정부터 운영위훤회 구성까지 추후 재확인 필요사항 다수 존재.</t>
  </si>
  <si>
    <t>□ 경력개발고도화 신규 사업 선정에 따른 역량강화 수시컨설팅 요청</t>
  </si>
  <si>
    <t>경력개발고도화 모집 공고문
계약학과 설치, 운영 규정</t>
  </si>
  <si>
    <t>인근 권역 훈련유형별 학습근로자 현황
P-TECH 및 고교단계 권역별·직종별 외부평가 합격 현황
계약학과 설치 및 운영 규정 예시
목원대학교 교육과정 편람</t>
  </si>
  <si>
    <t xml:space="preserve">[세부 수행사항]
□ 경력개발고도화 시범 사업 도입 관련 컨설팅
 ○ 시범 사업 모집 공고 내 주요사항 안내
  - 재직자(대학연계형) 운영 가능 관련 안내
  - 시범 사업 훈련 분야 중 목원대 신청 분야(미래산업형) 관련 안내
 ○ 시범 사업 운영 관련 주요 변경사항 안내
  - 사업 운영요건 개선 알림(23.01.05)
□ 계약학과 설치·운영 관련 컨설팅(현재 미설치 상태)
 ○ 계약학과 설치·운영 규정 안내
  - 계약학과 신규 설치 필요사항 및 규정 내 주요사항 안내
  - 계약학과등 설치·운영계획 신고서 작성 예시 안내
  - 자체점검 및 조치계획서 관련 안내
 ○ 계약학과 설치·신고 및 운영에 관한 규칙 안내 
 ○ 계약학과 운영 절차 및 부서별 역할 안내
  - 목원대 학칙 개정 관련 개정안(예시) 및 운영세칙 소개
  - 계약학과 설치·운영 계약서(학교-기업) 예시 안내
  - 대학연계형 운영 절차 안내
  - 목원대 추진일정 대비 연간 학사일정 예시 안내
  - 계약학과 설치에 따른 부서별 역할 및 역할별 수행내용·기간 안내
□ 경력개발고도화 훈련 운영 관련 컨설팅
 ○ 경력개발고도화 시범 사업 훈련 운영 관련 컨설팅
  - 시범 사업 훈련운영 대상 안내
  - 훈련시간 및 훈련방법(비대면 온라인) 관련 안내
  - 시범 사업 운영간 성과평가 반영 관련 안내
  - 시범 사업 운영 관련 주요 Q&amp;A
 ○ 계약학과 학사 운영 예시 안내
  - 계약학과 월간 학사운영 예시(월간형·주말형) 안내
  - OJT/OFF-JT 편성 예시 안내 및 목원대 교과편성 현황 비교·분석
 ○ 경력개발고도화 훈련 운영 예시 안내
  - 타 대학 훈련 운영 사례 안내
</t>
  </si>
  <si>
    <t xml:space="preserve"> ○ 목원대 훈련 운영 계획 대비 인근 권역 학습근로자 현황 안내
  - P-TECH 학습근로자 현황(23.08 기준)
  - 전문대재학생 학습근로자 현황(23.08 기준)
  - 기타 학습근로자 현황(23.08 기준)
  - P-TECH 및 고교단계 권역별·직종별 외부평가 합격 현황 안내</t>
  </si>
  <si>
    <t>조성대</t>
  </si>
  <si>
    <t xml:space="preserve">□ 내부평가 결과 및 모니터링 결과 세부 내역 등 정기컨설팅 일정에 맞춰 확인 
</t>
  </si>
  <si>
    <t>□ 상시진단 연계 수시컨설팅
(상시진단 미흡 사항 상시진단 종합결과 참조)</t>
  </si>
  <si>
    <t>- 2023년도 성과평가지표 (훈련성과평가부)
- 일학습병행 훈련운영 및 진단컨설팅 개선계획 2022.5.(기획부)</t>
  </si>
  <si>
    <t xml:space="preserve"> - 홍익대학교 통합사업계획서
 - 홍익대학교 훈련실시 현황(상시진단)
 - 홍익대학교 자율점검표 
 - 홍익대학교 훈련과정개발보고서 </t>
  </si>
  <si>
    <t>□ 일학습병행 훈련운영 및 진단컨설팅 개선계획에 따른 수시 컨설팅 실시 
  ○ 상시진단  지속적인 학습일지 1개월 이상 미작성 확인 
  ○ 공동훈련센터에서 제출한 자율점검 및 사전조사 바탕으로 미흡건 확인되어 진단 컨설팅 실시 
□ 상시진단 현황
  ○ LMS 종합결과 요약
 - 5월 IPP 종합결과 관심, Off-JT 학습일지 주의 단계
 - 6월 IPP 종합결과 관심, Off-JT 학습일지 주의 단계 
 - 7월 IPP 종합결과 관심, Off-JT 학습일지 경계 단계
 - 8월 IPP 종합결과 관심, Off-JT 학습일지 주의 단계 
  ○ 8월 LMS 지연 상세  총 15개 훈련과정 중 
 - Off-JT 학습일지 지연: 관심 1개 과정: 주식회사디파트너스
 - Off-JT 학습일지 지연: 주의 7개 과정: (주)도브투래빗, (주)매스씨앤지, (주)펜타컴, (주)피알게이트, 주식회사유로브레인커뮤니케이션즈, 주식회사이필구조, 티에스에이손해사정(주)
 - Off-JT 학습일지 지연: 경계 1개 과정: (주)펜타컴
? 학습일지 지연 회차 관리
  ○ 수시컨설팅 시 IPP훈련과정 Off-JT 학습일지 완료 확인(현행화 8월 까지)  
? 학습일지 지연에 따라 평가등록, 비용신청 등 행정과정이 연결되어 신청되어 있지 않은 것으로 확인함
? 초기 모니터링 단계 15개 과정 중 12개 과정 모니터링 결과 미등록 
  - 진단컨설팅 실시 후 일주일 안에 결과 등록 요망 
  - 학과 담당 전담교수가 모니터링 진행하여 결과 등록 요청사항을 전달하도록함 
? 전담인력수당 지연 회차 관리
  ○ 기업 전담자 직접 신청 관련 컨설팅 실시
   - 전담자 수당 신청 역할 안내 실시
? 자율점검 관련 보완사항 컨설팅
 ○ 훈련중 과정 관리 : 훈련 현황 HRD-net과 불일치 확인 사항 개선 요청 
   - 불일치 항목: 학습일지 1개월 이상 미등록 과정 Off-JT 8개 과정, 전담자수당 미신청, LMS 등록점검표 없음,
 ○ 기타: 사업계획서 대비 전담인력 활용 확인 불일치 확인사항 개선 요청 
  - 재직자 Off-JT 행정 파트타임 직원 채용 확인 
  - 재직자 실적 미흡 사항 및 개선방향에 대한 내용 보완 요청     
? 기타 사항
  ○ IPP 장기현장실습 사업 변경에 따른 현장실습 업무 최민준 전담자가 수행중   
  ○ 현장실습-일학습병행 연계율 향상을 위한 표준현장실습 과정 신설 기획에 대한 컨설팅 실시
? 미흡사항 보완 확인: 정기 컨설팅 시 확인 예정</t>
  </si>
  <si>
    <t>□ 재직자 훈련과정 상시진단 현황
  ○ 1개 과정(매스씨앤지) LMS 작성 이력 없음 
    - 6월 21일 훈련실시 학습일지 2개월 지연, 비용신청 1개월 지연, 모니터링 이력없음, 평가등록 이력 없음으로 확인되어 개선 요청 (지원단-공동훈련센터)
    - 공동훈련센터-학습기업 9월 세째주 까지 비용신청 완료 및 LMS 훈련이력 관리 현행화 요청
      ·</t>
  </si>
  <si>
    <t>정수현, 오라영</t>
  </si>
  <si>
    <t>□ 일학습병행 훈련관리
    - P-TECH 훈련과정 연간 일정 및 타 유형과의 차별점에 대한 사항 
□ 일학습병행 훈련과정개발 이해
    -과정개발보고서 개요 및 확인사항 컨설팅 완료 세부 내용 별도 컨설팅 필요
□ HRD-NET 활용 이해
    - 기존 전담자에게 업무 사항 발생시 교육 받고 있는중으로 상반기 주요 활용 사항에 대한 재안내 필요
□ PDMS 활용 이해
    - PDMS 홈페이지 구성 및 확인사항 등 개괄에 대한 컨설팅 완료, 과정개발 상세 안내 필요</t>
  </si>
  <si>
    <t>□ 신규전담인력 컨설팅
 - 9/1 신규 입사자 2인(오라영, 정수현) 대상 사업역량강화 컨설팅 실시</t>
  </si>
  <si>
    <t>○ 일학습병행 공동훈련센터 운영규칙(2023.06.21.)
○ 일학습병행 공동훈련센터 정부지원금 지원 및 집행기준
○ 일학습병행 훈련운영 및 진단컨설팅 개선 계획</t>
  </si>
  <si>
    <t>○ 동강대학교 사업계획서
○ 동강대학교 개발보고서 (공개용)
○ 지원단 홈페이지(전담자 업무가이드)
○ PDMS 홈페이지(개발보고서, 평가자료, 교육훈련기준 등)
○ 고용노동부 홈페이지(일학습병행 참여기업)</t>
  </si>
  <si>
    <t>□ 신규 전담자 업무 분장 확인 
  ○ 정수현T: 학사관리/HRD-NET 및 동강대학교 내부행정시스템/커뮤니티 관리
  ○ 오라영T: 기계생산관리과 훈련과정 개발 지원 및 훈련 운영관리 등 
□ 일학습병행 기초 지식 이해
  ○ 일학습병행 개념 및 용어정리
  ○ 산업현장 일학습병행 지원에 관한 법률, 시행령, 시행규칙 주요사항 
  ○ 일학습병행 운영규정 및 일학습병행 운영규칙 주요내용 및 변경사항 
  ○ 일학습병행 공동훈련센터 운영규칙 및 사업운영 관련 유의사항 
□ 사업계획 및 집행기준 이해
  ○ 동강대학교 2023년도 사업계획 주요사항 및 추진경과, 추진계획 등
  ○ 2023년도 정부지원금 집행기준 및 Q&amp;A 사례집 주요 사항 
□ 일학습병행 훈련관리
  ○ 연간 훈련일정에 따른 일학습병행 훈련 관리 개괄 
□ 학습기업 관리
  ○ 일학습병행 훈련운영 및 진단컨설팅 개선 계획에 따른 세부 일정 수립 
  ○ 진단 컨설팅 확인사항 및 주요사항   
      ·</t>
  </si>
  <si>
    <t xml:space="preserve">□ 신규입사자의 일학습병행 관련 업무 경험 부재, 입사 2주차의 시기에 1회 수시 컨설팅으로 적정 수준의 컨설팅이 이루어지기 어려움 
 - 추가 방문컨설팅 계획 및 비대면 컨설팅 등으로 보완 필요 </t>
  </si>
  <si>
    <t>최인준</t>
  </si>
  <si>
    <t xml:space="preserve">
□ 미흡 사유:고용유지율은 23년 02월 졸업생에 대해 조치가 어렵고, 24년 졸업생에 대한 부분은 대비중이나 결과를 예측이 어려움
□ 미흡 사유: P-TECH사업의 특성이 기업에서 고숙련으로 신규기업 모집이 녹녹치 않음</t>
  </si>
  <si>
    <t>□ 9월 8일 지원단 홈페이지를 통해 컨설팅 신청
 ○ 요청사항:성과평가 지표 변경에 성과평가 향상 방안 등에 관한 컨설팅을 요청합니다.</t>
  </si>
  <si>
    <t>① (공단) 23년도 성과평가 지표</t>
  </si>
  <si>
    <t>① (수성대) 22년도 성과평가 결과(지표별 점수현황)
② (지원단) 수성대 맞춤형 미흡지표별 개선 방안
③ (지원단) 23년 공동훈련센터 성과평가 가채점 도구(엑셀파일)</t>
  </si>
  <si>
    <t>□ 22년 수성대학교 성과평가 결과 지표별 진단
 ○ 지표별 획득 현황 확인
  - 배점 대비 70% 미만 획득 지표 확인
   · 정량지표: 1.6 외부평가 합격률 ‘0점’ (배점 15점)
   · 정성지표: 3.1.②, 3.1.④ 중도 탈락률(학습기업, 학습근로자) / 3.4.①, 3.4.② 커뮤니티 
□ 22년 미흡 지표(배점 대비 70% 미만)별 개선 방안 컨설팅
 ○ 정량 미흡: 1.6 외부평가 합격률
  - 학습기업의 협조 사항: 학습근로자의 학습시간, 외부평가 인센티브 활용 관련 등
  - 학습근로자 동기유발: 자격의 통용성이 낮은 상황, 합격 시 금전적인 인센티브 제공(외부평가 인센티브 활용)
  - 공동훈련센터의 특강 등 합격률을 높이기 위한 노력(일일 평가문제 제공 등)
   · 타 공동훈련센터 외부평가 우수사례 공유(합격률 향상 스터디 등)
 ○ 정성 미흡
  - PDCA 기반의 사업 운영 대비 컨설팅
   · 사업계획 기반의 계획 - 활동 - 결과보고 -  미흡점이나 개선점 도출 -  다음 연도 사업계획 반영
  - 미흡 지표를 확인하고 준비하도록 컨설팅
   · 22년도 배점 대비 70% 미만(지원단 권장)인 지표 확인 및 준거를 확인해 대비토록 컨설팅
□ 23년 성과평가 지표안내 및 컨설팅
 ○ 등급 결정의 핵심 지표안내
  - 1.2 훈련유지율, 1.5 외부평가 합격률, 1.6 외부평가 향상률
   · 일정 비율 이하로 받으면 ‘0점’ 획득, 변별력이 높음
□ 23년 사업계획서상 성과평가 결과 자체 분석 및 운영 개선계획 점검
 ○ 우량 학습기업 참여율: 개선 완료(22년 만점, 23년 9점 이상 획득 예상)
 ○ 외부평가 합격률: 개선 진행 중
□ 22년-23년 성과평가 연계 현황 컨설팅
 ○ 22년 지표- 23년 연계 현황 
   - 학습기업 목표 달성률, 커뮤니티 관련 23년 지표에서 없어짐 등
 ○ “23년 공동훈련센터 성과평가 가채점 도구” 활용 23년 예상 점수 확인
   - 예상 점수 81.5점(A등급) 
   · 가점 등 안정적 등급 유지 방안 컨설팅</t>
  </si>
  <si>
    <t xml:space="preserve">□ PBL 운영 관련 사항 컨설팅
  ○ 2학년 PBL 운영의 행정처리 부분에 대한 안내
    - 월단위 시간표 입력 후, PBL 평가 이후 직권입력으로 마지막달에 훈련시간 입력해 처리 </t>
  </si>
  <si>
    <t>6,1,3</t>
  </si>
  <si>
    <t>조정안</t>
  </si>
  <si>
    <t>□ 22년도 성과평가 'S' 등급으로 운영 상 문제는 없으며. 23년 처음으로 P-TECH에서 기계장치제어_L3 외부평가 진행예정
 ○ 처음 진행되는 직종에 대한 상세한 정보 부족문제 있음</t>
  </si>
  <si>
    <t>□ 9월 8일 지원단 홈페이지를 통해 컨설팅 신청
 ○ 요청사항: P-TECH 1회 졸업생의 외부평가 관련 컨설팅 요청</t>
  </si>
  <si>
    <t>① (폴리텍 영남) 23년도 사업계획서
② (공단) 23년 성과평가 지표</t>
  </si>
  <si>
    <t>① (지원단) 한국폴리텍 영남융합기술캠퍼스 공동훈련센터 운영관리 현황 및 개선안
② (지원단) 23년 공동훈련센터 성과평가 가채점 도구(엑셀파일)</t>
  </si>
  <si>
    <t>□ 한국폴리텍대학 영남융합기술캠퍼스 외부평가 실적 진단
 ○ 최근 3년 외부평가 결과
  - 응시 대비 합격률 추이 확인(28% - 44% - 33%)
□ 23년 사업계획서 상 내외부평가 관리 지원 계획 진단
 ○ 사업계획 상
  - 내부평가 계획, 내부평가 대상, 평가 시기 등 일학습병행 매뉴얼에 맞추어 진행
   · 절차상 진행 부분만 기재(합격률 향상을 위한 노력 보이지 않음)
  - 외부평가 관리 계획
   · 외부평가 연계성과금을 학습근로자에게 지급하도록 기업과 협의 진행 중
   · 필수능력단위 학습도구 공동훈련센터에서 제본해 지급
   · 외부평가 대비 시험문제 풀이 진행 등
 ○ 자체 개선 방안 진행 상황 점검
  - 미개발 분야로 응시 저조, 전담자 실수로 미응시 등 현황 관리 미흡이 확인
□ 외부평가 합격률 향상 컨설팅
 ○ 사업계획서 “자체 개선보고서” 기반으로 전담자 실수 등을 줄이기 위해
  - 외부평가를 훈련종료 전(80% 시점)에 1차 진행, 추가로 훈련종료 후 2차 응시가 되도록 관리 안내
    · 절차상 놓치지 않도록 프로세스화 및 매뉴얼화 컨설팅
 ○ 외부평가 대비 내부평가 강화
  - 내부평가에 외부평가 기출문제 활용하도록 안내 
 ○ 외부평가 대비 1:1 컨설팅 실시
  - 외부평가 전 Off-JT 강사와 학습근로자의 1:1 면담으로 합격률 제고
 ○ 외부평가 연계성과금 활용(학습근로자 의욕 고취)
□ 성과평가 외부평가 합격률 관련 컨설팅
 ○ 1.5외부평가 합격률 및 1.6 외부평가 향상률 지표 안내
 ○ 지원단의 개선 컨설팅
   - 기업의 적극적 협조, 학습근로자의 동기 유발과 센터의 노력이 유기적으로 이루어져야 합격률 향상 가능
   - 학습근로자 모집부터 양질의 근로자를 선별하여 운영 필요
   - 훈련과정 편성 시 외부평가를 고려해 핵심 능력단위를 Off-JT에 편성 등
 ○ “23년 공동훈련센터 성과평가 가채점 도구” 활용 23년 예상 점수 확인해 관리하도옥 안내</t>
  </si>
  <si>
    <t>□ 정부지원금 집행율 향상 필요
  ○ 24년도 사업계획 시 23년도 정부지원금 집행률 반영해 사업계획 심사 진행 가능성 높음
      ·</t>
  </si>
  <si>
    <t>신석원</t>
  </si>
  <si>
    <t>□ 지원단 판단 수시컨설팅</t>
  </si>
  <si>
    <t>① (센터) 광주인력개발원 최종사업계획서
② (공단) 2022년 성과평가 정량실적 결과
③ (공단) 2023년도 성과평가 지표(안)</t>
  </si>
  <si>
    <t>① (지원단) 2023년도 공동훈련센터 평가 가채점 도구
② (지원단) 광주인력개발원 관리지원현황 및 개선방안</t>
  </si>
  <si>
    <t>□ 전년도 외부평가 실적 확인
 ○ 2021년 대상자 65명 중 46명 응시(70.8%), 13명 합격/ 대상자 대비 합격률 20%
 ○ 2022년 대상자 70명 중 20명 응시(28.6%), 7명 합격/ 대상자 대비 합격률 10%
  - 2022년도 정량평가 결과 15점 배점 중 1점 획득
□ 내·외부평가 관리·지원 현황 확인
 ○ 전년도 외부평가 응시율 및 합격률 저조 원인 분석
  - 센터 지출 담당 부서의 외부평가 응시 수수료 미납에 따른 응시율 저조
  - 센터 전담자가 응시 수수료 납부 현황 체크
  - 합격률 제고를 위한 학습근로자 동기 부여 부족 등
 ○ 2023년 사업 계획 대비 활동 실적 및 미흡사항 검토
  - OFF-JT 상시 평가를 통한 질 관리 유도 미흡: 상시 평가 미실시
  - OJT LMS 등록 점검 및 관리 미흡: OJT 내부평가 실시 현황 관리 미흡
  - 외부평가 응시율 및 합격률 제고를 위한 관리 계획 진행 현황 검토
   · 외부평가 합격자에 대한 기업 지원금 학습기업과 협의 진행 중
   · 직무별 외부전문가를 활용한 기업 방문 컨설팅 실시 완료
 ○ 외부평가 지원 계획: 학습근로자 대상 내부평가 및 외부평가 통합 안내, 외부평가 장소 제공 지원, 직무별 외부평가 대비 특강 운영, 외부평가 자료집 제작 등
□ 내·외부평가 관리·지원을 위한 컨설팅
 ○ 내·외부평가 관리대장을 통한 체계적인 관리 방안 컨설팅
 ○ 외부평가 대비 내부평가 강화: OFF-JT 훈련강사 상시 평가 계획 수립(사업계획 대비 미흡사항)
 ○ 학습근로자 간담회를 통한 학습근로자 동기 부여 관리 강화
 ○ 외부평가 합격을 위한 지원 방안 검토
 ○ 타 공동훈련센터 내·외부평가 우수사례 예시를 통한 적용 방안 검토
 ○ 훈련 및 사업 운영 업무 절차 수립을 통한 체계적인 관리의 필요성과 노하우 컨설팅
 ○ PDCA에 따른 성과보고서 작성법 컨설팅</t>
  </si>
  <si>
    <t>2023.09.14.</t>
  </si>
  <si>
    <t>정수현</t>
  </si>
  <si>
    <t xml:space="preserve">- 9월 1일 입사자 중 오라영 선생님 개인적인 사유로 인한 퇴사 
- PDMS 활용 TEST 버전이 없어 메뉴얼 기반으로 컨설팅, 차후 컨설팅에서 훈련과정 개발 역할 별 공동훈련센의 주요 확인 사항 및 유의사항 추가 안내 필요 
- 시간 부족으로 PBL 개괄적인 내용 우선 안내, 훈련과정개발 및 훈련운영관리 부분 추가 컨설팅 필요   </t>
  </si>
  <si>
    <t>? 2023년 일학습병행과정 개발심사 지원  기본계획(훈련과정개발센터)
? 일학습병행과정 개발지침
? 일학습병행과정 적합성 심사기준
? 알학습병행 직종별 교육훈련기준(식품품질관리, 기계생산관리, 디지털디자인)
? NCS 홈페이지(https://www.ncs.go.kr/index.do)
? PDMS 홈페이지(https://pdms.ncs.go.kr/index.jsp)</t>
  </si>
  <si>
    <t>? 개발보고서(디지털디자인 훈련과정, 동강대학교_브레드세븐)
? 보조자료(일반학부 강의계획서 예시)
? 일학습병행의 이해(지원단 강의용)
? 훈련과정 및 학습도구 개발 인정(지원단 강의용)
? 일학습병행 사업관계자 역량강화 직무연수 PDMS 교육(지원단 강의용)</t>
  </si>
  <si>
    <t>? 훈련과정개발
 ? 일학습병행의 훈련과정 개발 
  - 일학습병행 운영 절차
  - 훈련과정 개발 및 인정 절차
  - 훈련과정 개발 및 인정 유형
  - 개발진 구성
  - PDMS란
? PDMS
 ? 전산기반 훈련과정 개발 개요
  - 전산기반 훈련과정 개발 절차 및 개발 전 검토 사항
  - 전산기반 훈련과정 개발 변경에 따른 공동훈련센터의 역할
  - 훈련과정 개발관리 및 학사일정에 따른 운영방안
 ? PDMS 사용자 매뉴얼 활용 Ⅰ
  - 개발진용
  - 훈련과정 개발관리(개발진)
  - 과정 개발 편집기 사용법 및 주요 기능 안내
  - 주요 생산품 및 생산공정
  - 훈련과정 세분류 및 훈련 능력단위 선정
  - Off-JT 시설/장비
  - 교과목 프로파일
  - 내부평가 계획
  - 고객 안내 기능
 ? PDMS 사용자 매뉴얼 활용 Ⅱ
  - 공동훈련센터용
  - 학습기업용
  - 훈련과정 개발진용 
? PBL
  - 일학습병행 PBL이란?</t>
  </si>
  <si>
    <t xml:space="preserve">1. 첨단산업 아카데미 사업계획서 작성
2. 정부지원금 예산편성
3. 훈련종목 시설장비 편성
4. 일학습병행의 이해 </t>
  </si>
  <si>
    <t xml:space="preserve">
□ 공동훈련센터 요청사항: 첨단산업아카데미 훈련운영 컨설팅 요청 (신규진입) 에따른
사업계획서 작성 가이드 및 일학습병행 운영에 대한 컨설팅 요청</t>
  </si>
  <si>
    <t>□ 공동훈련센터 요청사항: 첨단산업아카데미 훈련운영 컨설팅 요청 (신규진입)
 ○ 일학습병행의 이해 (재학생 유형 : IPP 및 첨단산업아카데미) 실시 
  - 일학습병행의 이해 용어 및 IPP 일학습병행 유형에 대한 특이사항 컨설팅 진행
 ○ '24년 일학습병행 첨단산업 아카데미 운영기관 모집 공고 컨설팅 
  - 모집인프라 확인: 33명 학습근로자 예정
  - 직무 :  반도체장비개발L5, 로봇기구개발L5, 바이오에너지생산기술L5 진행 예정 
  - 각 항목별 작성 및 전담자 운영에 대한 업무 배치 계획(안)수립 컨설팅 실시
  - 사업계획 제출 부터 인프라 구축까지 총괄 일정 수립(안) 컨설팅 실시 
  ○ 정부지원금 집행기준 컨설팅 및 신규 사업 진입에 대한 주의사항 컨설팅</t>
  </si>
  <si>
    <t>□ 선정결과에 따른 차후 컨설팅 진행 
 - 선정결과 : 신규 공동훈련센터 미선정에 따른 차후 컨설팅 미진행</t>
  </si>
  <si>
    <t>이현종</t>
  </si>
  <si>
    <t>1. 사업일정 관리
 - 지원단에서 경인여대의 사업현황을 파악 후 2024년 3월 훈련실시까지의 타임 테이블을 작성하여 사업운영 시 참고할 수 있도록 지원 예정
2. 기업관련 행사 예산 집행 문의 답변
 - 행사 성격에 따라 행사 또는 업무추진으로 계획하여 수행할 수 있도록 안내
 - 행사 시 식비: 1회 3만원, 1일 6만원 이내, 다과비 7천원 이내
 - 업무추진 시 1회 1인당 3만원 이내(식비, 다과비 포함)
3. 정부지원금 집행기준 및 Q&amp;A 사례집 책자 요청
 - 여분의 책자 확보하여 경인여대로 배송 예정
4. 12월 경 학습근로자 모집 설명회 강의 요청
 - 추후 일정 논의하여 지원 예정</t>
  </si>
  <si>
    <t>□ 신규 전담자 교육 및 예산 집행 관련 문의</t>
  </si>
  <si>
    <t>정부지원금 집행 기준</t>
  </si>
  <si>
    <t>1. 지원단 소개자료(업무 및 조직 관련, 원스탑상담센터 관련)
2. 일학습병행 역량강화 기초 진단지
3. 전문대 재학생단계 입문자 과정(교육자료)</t>
  </si>
  <si>
    <t>□ 지원단 소개
  ○ 업무 및 조직 관련
    - 기획운영 팀 업무 및 조직 소개
    - 사업운영 팀 업무 및 조직 소개
  ○ 원스탑 상담센터 관련
    - 상담 방법 안내(이메일, 카카오톡, 유선, 홈페이지 등)
    - 상담 내용 안내(사업관련, 인사 노무, 산업안전, 회계, 심리 등)
□ 일학습병행 역량강화 기초 진단
  ○ 일학습병행 기초 이해
  ○ 사업계획 및 집행기준 이해
  ○ 일학습병행 훈련관리
  ○ 일학습병행 훈련과정개발 이해
  ○ HRD-Net 활용 이해
  ○ PDMS 활용 이해
□ 전문대 재학생단계 입문자 과정 교육
  ○ 일학습병행 기초 이해
  ○ 공동훈련센터 역할
  ○ 사업계획 및 집행기준 이해
□ 사업운영 현황 확인 및 질의 응답
  ○ 기업발굴 현황
  ○ 학습근로자 모집현황
  ○ 예산집행 관련 질의 응답</t>
  </si>
  <si>
    <t>□ 사업운영 현황 확인
  ○ 2024년도 훈련직종 준비현황 (총 30명 목표)
    - 식음료서비스: 학습근로자 약 13명 모집 예상
    - 카지노딜러: 학습근로자 약 7명 모집 예상  ·
    - 수출입관리: 학습근로자 약 10명 모집 예상
    - 학습기업 모집 현황: 호텔 3개(기존 2개, 신규 1개 예정), 국제통상 기업 5개 예정</t>
  </si>
  <si>
    <t>moonst1</t>
  </si>
  <si>
    <t>이예진</t>
  </si>
  <si>
    <t>? 신규 전담자에 대한 지속적인 관리 필요
  - 이예진(`23년 8월 28일), 박언정 전담자(`23년 10월 4일) 일학습병행 전담자로 신규 채용
  - 훈련과정개발진 구성 및 역할에 대한 컨설팅 필요
  - PDMS 전산 시스템 활용 방법에 대한 컨설팅 필요</t>
  </si>
  <si>
    <t>①(공단) 일학습병행 업무매뉴얼
②(공단) 일학습병행 PBL 훈련방식 재학생단계 확대 운영 계획</t>
  </si>
  <si>
    <t>③(지원단) 일학습병행의 이해 입문과정 교재
④(지원단) 23년도 정부지원금 집행 기준 및 Q&amp;A 사례집
⑤(지원단) 일학습병행 공동훈련센터 PBL 훈련과정 개발 및 운영 가이드</t>
  </si>
  <si>
    <t xml:space="preserve"> ? 신규사업참여(예비) 또는 전담자 역량강화 컨설팅
  ? 일학습병행 기초 지식 및 소개 안내
   - 산업현장 일학습병행 지원에 관한 법률, 시행령, 시행규칙 안내
   - 일학습병행 운영규정 및 일학습병행 운영규칙 안내
   - 일학습병행 직종 및 직종별 교육훈련 기준(`23년도 기준) 안내
   - 일학습병행 사업 전반적 개념, 용어 및 추진 절차에 대하여 컨설팅 진행
   - 일학습병행 프로세스 및 IPP 운영대학 학사운영 절차 안내
  ? 일학습병행 훈련관리 관련 컨설팅
   - 담당사업의 시기별(연간) 주요 이슈사항 및 준비사항 안내
   - 내부평가 및 외부평가 관리방법 안내(C.Q-net 접수 등)
   - 학습근로자 관리 방법 컨설팅 실시
   - 학습도구 활용 방법 컨설팅 실시
   - 학습기업 모니터링 관련 컨설팅 실시
  ? 사업계획 및 집행기준 관련 컨설팅
   - 사업참여 신청 및 학습기업 대리인 신청 방법에 대한 컨설팅 실시
   - 사업계획서 작성 방법 및 심사 일정에 대한 컨설팅 실시   
   - `23년도 정부지원금 집행 기준 및 Q&amp;A 사례집 내용 공유
  ? HRD-Net 활용 관련 컨설팅
   - HRD-Net 업무절차에 대한 컨설팅 실시
   - 참여신청, 과정관리, 실시관리, 학습관리, 출결관리, 평가관리, 결과관리 등 프로세스 및 활용방법 컨설팅 실시
  ? PBL 운영 관련 컨설팅
   - 10월부터 시작되는 PBL 과정에 대한 운영관련 컨설팅 실시
   - PBL 훈련시간 등록 및 출결등록 부분 안내
   - PBL 비용신청 관련 안내
   - PBL 최종평가 및 평가등록 부분 안내(발표사진 및 평가결과, 수행평가표 등록 등)
</t>
  </si>
  <si>
    <t xml:space="preserve"> ? 과정연계 관련 컨설팅 실시
   - 1개 과정 과정연계 진행에 따른 컨설팅 안내 실시</t>
  </si>
  <si>
    <t>김두진</t>
  </si>
  <si>
    <t>? 성과관리 사항 중 미흡사항
  - `23년도 사업계회서 대비 실적 부족에 따른 실적 점검 및 미흡사항 파악
  - 중도탈락 다수 발생에 따른 중도탈락 방지를 위한 관리방안 파악
  - 신규기업모집 성과  달성·제고 노력에 대한 재확인 필요
  - 우량기업모집 성과 달성·제고 노력에 대한 재확인 필요
  - 훈련정성평가 성과 달성·제고 노력에 대한 재확인 필요</t>
  </si>
  <si>
    <t>□ 지원단 판단 수시컨설팅으로 생략</t>
  </si>
  <si>
    <t>①(공단) `23년 하반기 일학습병행 주요 현안사항 공유</t>
  </si>
  <si>
    <t>②(지원단) 월별 실적보고서(재직자 월평균)
③(지원단) 상시진단 결과 9월 LMS 지연회차 목록
④(지원단) 학습근로자 중도탈락 방지를 위한 관리방안 매뉴얼(예시)</t>
  </si>
  <si>
    <t xml:space="preserve"> ? 공동훈련센터 성과관리 컨설팅
  ? `23년도 부산인력개발원 사업계획서 대비 실적 관련 미흡사항 파악
   - `23년도 10월 기준으로 월평균 학습근로자 실적 55명으로 목표 75명 대비 부족
   - `23년도 10월 현재 훈련 실적은 65명 진행 중
   - `23년도 11월~12월 목표 실적 달성을 위한 학습근로자 모집 및 실시 예정(월평균 75명 이상 가능)
   - `23년도 중도탈락 다수 발생에 따른 학습근로자 중도탈락 방지를 위한 관리방안 모색 필요
  ? `23년 하반기 공단 모니터링 강화에 따른 LMS 미흡사항 컨설팅
   - 일학습병행 훈련현황 및 부정 부실 훈련 점검에 따른 상시진단 결과 공유
   - 일부 과정 학습일지, 훈련비, 모니터링 방문 일지 미등록 관련 컨설팅 실시
   - 그 외 공동훈련센터 및 기업 주요 강조사항 안내 실시
  ? `24년도 주요 훈련종목 관련 컨설팅 실시
   - 현재 부산인력개발원에서 기 개발한 17개 직종 중 5개 직종으로만 훈련 진행 중
   - `24년도 추가 훈련종목이 없어서 차후 종목 추가에 대한 의견 건의
   - 외부평가 합격이 낮고 훈련에 적합성이 떨어지는 직종에 대한 정리 필요 건의 </t>
  </si>
  <si>
    <t xml:space="preserve">[기타사항]
? `23년 성과지표 변경에 따른 전략적 성과 항목 관리가 필요
? 학습근로자 중도탈락 방지를 위한 관리방안 매뉴얼 사전 준비 필요
</t>
  </si>
  <si>
    <t>이소현</t>
  </si>
  <si>
    <t>□ 2023년 11월 상시진단을 통한 HRD-Net LMS 현황 관리
 ○ 대학연계형 훈련 79개 회차 23년 1학기 비용신청 확인
 ○ 훈련종료  2개 회차 OFF-JT 비용 최종정산 확인
    - 주식회사지피(2018-03-02~2022-02-28), ㈜샤인광학(2018-03-02~2022-02-28)</t>
  </si>
  <si>
    <t>① (지원단) 한밭대학교 훈련과정 상시진단 종합결과 엑셀파일</t>
  </si>
  <si>
    <t>□ 상시진단연계 수시컨설팅 수행 근거
  ○ 3개월 내 상시진단 현황
  - OFF-JT 비용신청 6개월 이상 장기 지연: 63개-56개-80개→3개월 연속 경계 단계로 진단
  ○ 2023년 정기 진단·컨설팅 결과에 따른 개선 미이행
  - 대학연계형 훈련과정 OFF-JT 비용신청 22-2학기부터 지연: 57개 훈련과정
  - 23년 10월 상시진단 시 개선 미이행 확인
□ HRD-Net 훈련관리 현황 확인(전체 훈련과정: 154개)
  ○ OFF-JT 비용 신청 6개월 이상 지연
  - 80개 지연 과정 중 대학연계형 훈련 79개 과정 23-1학기 비용신청 지연
  · 사유: 센터 책임 전담자의 육아휴직 및 OFF-JT 비용 담당 전담자의 퇴사가 맞물려 훈련 관리 지연
     (OFF-JT 선지급에 따른 정산 등 업무 인수인계 부족)
  · 현황: 정기 진단·컨설팅 시 지연된 22-2학기 OFF-JT 비용 신청 완료
  · 개선 계획: 10월 중 OFF-JT 비용 신청 예정 확인
  ○ 훈련종료 과정 OFF-JT 비용 최종정산 미완료 2개
  - 주식회사지피(2018-03-02~2022-02-28), ㈜샤인광학(2018-03-02~2022-02-28)
  - 사유: 고용보험 체납으로 최종정산 미완료 및 센터 관리 누락
  - 개선 계획: 10월 중 현황 확인하여 11월 중 최종정산 완료 예정 확인
  ○ 학습기업 방문컨설팅 결과관리
  - 훈련단계별 진행 중이나 대학연계형 3개 과정 초기단계 모니터링 누락
   · 사유: 23년 1월 입사한 신규전담자의 업무 미숙
   · 개선 계획: 11월 중 방문 예정 확인
□ OFF-JT 비용 신청 장기 지연에 따른 컨설팅
  ○ OFF-JT 선지급에 따른 정산의 복잡
  - 담당업무 전담자 부재 시 누락 발생이 필연적임
  - 학교와의 협의를 통해 23학년도부터 OFF-JT 비용 학기별 훈련 종료 후 신청 예정(선지급 신청하지 않음)
  - 담당업무 전담자 부재에 따른 장기 지연 발생 → 센터 전담자의 장기근무로 관련 매뉴얼 부재
   · 업무별 매뉴얼 제작하여 업무의 공백 최소화
   · 업무 인수·인계의 체계화 수립 컨설팅
□ 후속조치
  ○ 11월 상시진단을 통한 HRD-Net LMS 현황 관리
  ○ 2개월 내 미개선 시 후속조치로 수시컨설팅 진행 예정</t>
  </si>
  <si>
    <t>2023.06.21</t>
  </si>
  <si>
    <t>□ 공동훈련센터 운영 및 성과관리
□ 도제식 현장 교육훈련(OJT) 지원 후속조치</t>
  </si>
  <si>
    <t>□ 한국폴리텍대학 울산캠퍼스 훈련품질 향상 간담회 계획(안)
□ 한국폴리텍대학 울산캠퍼스 연간 외부평가 응시 및 합격 현황
□ 한국폴리텍대학 울산캠퍼스 학습기업 우수사례 발표자료
□ OJT 지원 행사 사례(한국기술교육대학교 OJT포럼 뉴스레터)</t>
  </si>
  <si>
    <t>□ 도제식 현장 교육훈련(OJT) 지원 관리 현황 진단 및 컨설팅
 ○ 2023년 한국폴리텍대학 울산캠퍼스 일학습병행 훈련품질 향상 기업현장교사 간담회 추진 현황 확인 및 컨설팅
  - 울산캠퍼스 학습기업 중 OJT 훈련 운영 및 학습근로자 관리가 우수한 기업을 선별하여 우수사례로 공유할 수 있도록 컨설팅
   ·학습근로자 관리, OJT 훈련관리, 평가관리, 훈련참여관리로 구분하여 관리 노하우 공유
   ·학습근로자 수준별 훈련, 능력단위 학습내용 복습 안내, 외부평가 응시 대비를 위한 별도 연습 공간 제공 등
  - 부정부실 훈련 방지를 위한 내용이 안내될 수 있도록 컨설팅
   ·출결관리: 출석입력요청이 빈번하거나 허위인 경우, 타 훈련일정과 중복 참여 등
   ·훈련장소: 변경 신고 및 승인 없이 훈련장소 임의 변경 불가
   ·전담인력: 기업현장교사,HRD담당자 변경 시 승인 필요, 자격요건 불충족 시 훈련비 불인정
   ·내부평가: 지정된 평가방법 및 시기에 맞게 평가 진행
  - 타 공동훈련센터 OJT지원 행사 사례 공유
   ·한국기술교육대학교 공동훈련센터 OJT포럼 소개 및 공유
   ·행사에서 기업별 OJT운영현황 및 과제물, 관리노하우 ? PBL 과제 등을 전시
   ·우수 학습기업 시상 등으로 학습기업에 참여동기 및 소속감 부여
   - 행사개요
   ·일시: 2023.10.25.(수), 16:00~
   ·참석대상: 조선업분야 학습기업 기업현장교사 등
   ·주요내용: 센터소개, 일학습병행 추진 현황, 훈련유지 및 학습근로자 관리 노하우, 훈련관련 주요 현안</t>
  </si>
  <si>
    <t>오원택</t>
  </si>
  <si>
    <t>□ 지원단 홈페이를 통한 신청
 ○ 2024년 사업계획관련(24년 변경사항 반영되는 부분)
 - 2023년 달성률 대비 2024년 목표 설정 전반
 - 일반운영비 사용에 대한 1차 검토 의견
 - 기타 일학습병행 사업 향후 방향 및 경북전문대 공동훈련센터 방향 논의</t>
  </si>
  <si>
    <t>(공단) 2023년 하반기 사업유형별 일학습병행 공동훈련세터 커뮤니티 책장
     - 운영부 및 성과평부 자료
(공단) 24년도 사업계획서 작성 관련 문서 및 양식 등
(공단) 2024년 일학습병행 전문대 재학생단계 운영요건 개선 알림</t>
  </si>
  <si>
    <t>(지원단) 경북전문대 23년, 24년 실적 추정치
(지원단) 24년 집행기준(안)에 따른 예상한도</t>
  </si>
  <si>
    <t>□ 24년 사업계획 관련
 ○ 2023년 목표 달성률 대비 2024년 목표 설정
  - 2023년 사업 목표 달성 추정치 확인
   · 28명 정도로 목표 대비 60% 정도 달성예상
  - 2024년 예상 실적 추정치 확인
  - 24년 예상 추정치를 100%로 놓고 사업 목표 설정 안내
 ○ 경북전문대 정부지원금 예산 vs 사업목표 차이 확인
  - 재직자 단일 기준 예산한도 산출 지원
   · 30명 한도 1.6억 / 50명 한도 2억
  - 사업운영을 위해 필요한 사업비와 현실적으로 가능한 24년 실적을 비교하여 목표를 설정하도록 권장
   · 현장에서 설정한 목표 45명으로 예정(한도 1.9억원)
  - 24년 예정 전담인력 점검
   · 23년 3명 예산 운영, 24년 3명 예정, 사업의 효율화 측명에서 업무 분장의 조정 등에 대한 안내
  - 24년 일반운영비 현황 점검
   · 6천만원정도 고려중
   · 사업계획 심사시 감액 고려 우선순위 선정 필요 안내
  - 24년 장비 현황 점검
   · 24년 신청 장비 없음
   · 지속운영이 가능하다는 전제로 성과평가 등에서 제외되어 활용의 부담이 완화됨을 안내하고 꼭 필요한 장비라면 구축해 훈련의 질을 높이도록 안내
 ○  일학습병행 사업 향후 방향
  - 구직자 및 청년 채용과 관련된 훈련분야에 대한 관심 안내
  - 훈련직종에 대한 다 변화 및 규모의 경제의 필요성 안내
   · 훈련제한이 예상되는 사회복지 등 13개 직종에서 탈피하여 대학내 역량을 갖춘 장기 훈련이 필요한 직종으로 전환 필요 
  - 자격수준에 따른 훈련기간의 변화에 대응 필요
   · L3이하 자격의 훈련기한의 축소 고려
   · 대응책 L4운영 또는 2개이상의 자격을 연속 운영(1년이내 입직 조건 충족시)
  - 전문대 재학생 단계 유형추가 고려 필요
   · 전문대 재학생단계 운영 요건 개선 안내(학기제 운영, 학습근로자 참여 대상 확대 등)</t>
  </si>
  <si>
    <t xml:space="preserve">? 전담자 신규 채용 확인
 ? 11/01일부터 근무
</t>
  </si>
  <si>
    <t>장재명</t>
  </si>
  <si>
    <t>□ 지원단 홈페이를 통한 신청
 ○ 2024년도 사업계획서 작성관련 문의사항으로 컨설팅 신청</t>
  </si>
  <si>
    <t>(공단) 2023년 하반기 사업유형별 일학습병행 공동훈련세터 커뮤니티 교재
     - 기획부, 운영부, 성과평가부 자료
(공단) 24년도 사업계획서 작성 관련 문서 및 양식 등</t>
  </si>
  <si>
    <t>(지원단) 24년 집행기준(안)에 따른 예상한도</t>
  </si>
  <si>
    <t>□ 2024년 사업계획 관련 컨설팅 
 ○ 24년 공동훈련센터 관리방안 재 안내(경북대 해당 건 위주로)
  - 정부지원금 한도 변경
   · 20명 목표시 1.6억+ 20*100만원 = 1.8억한도(대응투자 없음)
   · 학습근로자수 별 정부지원금 한도 안내(30명 1.9억 등)
○ 청년 구직자 중심 일학습병행 개선계획 재 안내(경북대 해당건 위주)
  - 양질의 기업 훈련을 위한 인센티브
   · P-TECH 기업에서 경력개발고도화 운영시 2년간 2회이상 훈련을 정상종료 시 훈련비지원율 10% 가산 및 훈련실시인원 상시근로자 대비 50% 실시 가능(예정)
  - 재직자 훈련비 지원율 감소 관련
   · 재직자 훈련 10% 삭감
   · 경력개발고도화(=학위연계형)으로 추가 지원되던 지원율 50% 폐지
 ○ 사업계획서 작성 및 제출
  - 제출기한 연장
   · 기존 11/10일에서 11/15일로 연장
  - 사업계획서 양식 수정
   · 엑셀 양식내 7. 24년 한도계산 시트 활용하여 한도계산(필수)
   · 요약서 4번 내부평가 내용 삭제
   · 3-4, 3-5 외부전문가 양식에 성명 추가
   · 5-1-2~5-2-3 단위금액 수정(원에서 천원으로)
  - 사업계획 신청서 부터 예산은 운영비+시설장비 기입 안내
□ 구직자 및 외국인 유학생 관련 사항 안내
 ○ 경력개발고도화 안정화 이후 고려 예정</t>
  </si>
  <si>
    <t>□ 전담자 채용 1명 진행중</t>
  </si>
  <si>
    <t>PBL능력단위 실시 전 최종 컨설팅(전담교수 및 HRD행정 담장자)</t>
  </si>
  <si>
    <t>□ PBL훈련 담당자별 수행사항 및 유의사항 안내 요청</t>
  </si>
  <si>
    <t>○ 2023년 일학습병행과정 개발지침
○ 일학습병행 진단컨설팅 및 모니터링 개선 계획(기획부, 2023.9)
○ PBL 훈련과정 개발 및 운영 가이드</t>
  </si>
  <si>
    <t>○ 운영사례 예시(폴리텍 광주 P-TECH)
○ 운영사례 예시(배재대 IPP)
○ 한국교통대 PBL 3차 안내자료</t>
  </si>
  <si>
    <t xml:space="preserve">□ 학습기업-공동훈련센터 간 역할 및 업무분장 관련 안내
  ○ 학습기업(담당자, 기업현장교사)-공동훈련센터(Off-JT지도교수, 전담자)간 역할 및 업무분장 관련 예시 
    - PBL 교과과정의 운영은 Off-JT 지도교수의 주도하에 훈련 진행
    - 훈련에서 중간평가까지 최종결과물을 만들기 위한 교육과정임을 숙지 
    - 공동훈련센터에서는 최종결과물이 도출되는 과정을 매주 학습기업과 피드백하며 진행
□ PBL훈련 실시
   ○ OT 실시     ·
    - 진행방법 및 사전 준비사항 안내 
    - PBL 훈련과정 안내사항 (계획, 일정, 최종평가 등)
□ 내부평가
   ○ 한국교통대 PBL 평가방법 확인 및 평가 운영 프로세스 및 관리 방안 컨설팅     ·
    - 중간평가 없음, 최종평가시기 2주 전 권고, 평가결과 보관 5년간 보관
    - 최종 평가는 반드시 대면으로 평가 안내
   ○ HRD-NET 관련서류 업로드(관련 예시 제시)
□ 비용신청
   ○ PBL최종평가 후 OJT 및 Off-JT 비용신청 개별 안내 
    - IPP유형으로 Off-JT 수기출석 관리 비대면 수업시 화면 캡쳐 관리 방안 제시 
□ 모니터링 단계
   ○진단컨설팅 개편으로 ver.7 활용 안내
   ○ 종료시기 모니터링과 병행 관리 </t>
  </si>
  <si>
    <t>□ 특이사항 없음</t>
  </si>
  <si>
    <t>정호열</t>
  </si>
  <si>
    <t>□ 공단(훈련성과평가부) 협조 요청에 따른 수시컨설팅 수행 건으로 본 항목은 미작성</t>
  </si>
  <si>
    <t>□ 외부평가 합격률 제고
□ 중도탈락 관리
□ 정성평가 점수 제고를 위한 노하우</t>
  </si>
  <si>
    <t>① (센터) 2022년도 정성평가 보고서
② (공단) 2022년도 정성평가 피드백 보고서
③ (공단) 2022년도, 2023년도 성과평가 지표(안)</t>
  </si>
  <si>
    <t>② (지원단) 타 공동훈련센터 우수 사례</t>
  </si>
  <si>
    <t>□ 공동훈련센터 성과평가 현장방문 컨설팅
 ○ 공단 일학습성과평가부/ 광주지역본부 및 외부전문가 공동 진행
  - 성과평가부
   · 2022년 성과평가 결과 종합의견 및 총평 주요내용 전달
   · 2022년 성과평가 피드백 보고서 상 주요내용 전달
 ○ 컨설팅 요청 주제
  - 외부평가 합격률 제고
  - 중도탈락 관리
  - 정성평가 점수 제고를 위한 노하우
 ○ 컨설팅 주요 내용
  - 전년도 외부평가 응시율 및 합격률 저조 원인 분석
   · 센터 담당자의 응시원서 접수 기한 누락으로 응시율 저조
   · 합격률 제고를 위한 학습근로자 동기 부여 부족 등
  - 내부평가 관리 및 외부평가와의 연계
   · 내부평가의 내용이 기본적이고 매뉴얼 내용처럼 당위론적 내용으로만 기재됨 
   · 내부평가를 통해 도출된 다양한 자료들의 체계적이고 효과적인 관리 필요
   · 학습근로자 후속과정 추천이나 경력개발 지원을 위한 다양한 조치 활동 진행 필요
   · 외부평가 합격자에 대한 동기 부여 필요, 기업 지원금 학습기업과 협의 완료(센터 확인사항)
  - 중도탈락 관리 컨설팅
   · 학습근로자 유지를 위한 면담 및 방문활동이 선제대응 차원에서 이루어질 필요
   · 광주인력개발원만의 학습근로자 면담 체크리스트 제작 진행 중이었으나 전담자 변경으로 중지, 지속적인 개발 필요
  - 타 우수 공동훈련센터의 사례 공유
   · 전년도 성과평가 지표와 당해연도 성과평가 지표 비교 분석
   · 지표별 수행계획/ 중점 관리 항목/ 결과 취합 등 체계적 성과관리 필요
   · 정성평가 관련 업무들에 있어 계획과 내용, 실행 이후 환류체계를 기반으로 운영 및 작성</t>
  </si>
  <si>
    <t>□ 공동훈련센터 성과평가 현장방문 컨설팅
  ○ 정량, 정성 평가 항목별 점수 분석 및 향후 개선 가이드
  ○ 외부평가 합격률 관련 컨설팅</t>
  </si>
  <si>
    <t>공동훈련센터 성과평가 정성평가 보고서_경남대학교
공동훈련센터 성과평가 피드백 보고서_경남대학교</t>
  </si>
  <si>
    <t xml:space="preserve">□ 공동훈련센터 성과평가 현장방문 컨설팅
 ○ 공단 성과평가부, 전문위원, 지원단 공동 컨설팅 진행
   - 전년도 성과평가 결과 및 종합의견을 기반으로 컨설팅
   - 전년도 성과평가 피드백 보고서 주요내용 및 관련 내용 컨설팅
 ○ 공동훈련센터 컨설팅 신청내용
   - 정량, 정성 평가 항목별 점수 분석 및 향후 개선 가이드
   - 외부평가 합격률 관련 컨설팅
 ○ 컨설팅 주요 내용
   - 정성평가 항목별 피드백 진행
    · 학습기업 발굴 관련하여 학습근로자의 전공 및 희망 지역 등이 매칭될 수 있는 기업이 발굴되었는지에 대한 표현이 미흡
    · 만족도가 높은 우수기업의 재참여를 유도하는 방안과 기업발굴을 연결시킬 필요가 있음
    · OJT와 OFF-JT연계 관련하여 내부평가를 진행하며 자연스럽게 외부 평가 또한 대비될 수 있도록 유도가 필요
    · 평가 대비관련하여 작업장 평가의 경우 공동훈련센터 보다 기업형장교사의 역할이 크기 때문에 기업에서 함께 평가를 대비할 수 있도록 지원금의 활용 등의 환경 구축이 필요
    · 기업과 협의를 통해 평가일 학습근로자의 유급휴가 등 현실적인 부분에 대한 개선 노력도 필요
    · 평가 관련하여 미이수자 관리 프로세스에 대한 구체적인 내용 기재 필요. 해당년도 미이수자가 없어도 기관 내부적인 미이수자 관리 프로세스에 대한 내용을 기반으로 작성
    · 정성평가 관련 업무들에 있어 계획과 내용, 실행 이후 환류체계를 기반으로 운영 및 작성
    · 사업계획 내용에 대비하여 진행된 사항들을 핵심 사항 위주로 작성(계획 포함)
    · (성과평가부) 성과평가 보고서 작성과 관련한 애로사항, 건의사항은 의견수렴 시 제출하면 적극 반영 예정
 </t>
  </si>
  <si>
    <t>주해종</t>
  </si>
  <si>
    <t>□ 첨단산업 아카데미 사업 신규 지정 관련 컨설팅 요청</t>
  </si>
  <si>
    <t>① 2024년도 일학습병행 공동훈련센터 사업계획서 접수 및 심사 수정계획
② IPP형 일학습병행 학사운영 가이드</t>
  </si>
  <si>
    <t xml:space="preserve">① 일학습병행 첨단산업 아카데미 사업 운영 신청서
② 일학습병행 공동훈련센터 지원단 소개 자료 
③ 일학습병행 신규사업/직종추가 업무추진 계획표
</t>
  </si>
  <si>
    <t>□ 첨단산업아카데미 신규 선정 및 사업 준비에 따른 안내
 ○ 공동훈련센터 지원단 소개 및 일학습병행 사업 안내
  - 지원단 구성 및 역할, 직무연수 및 원스탑 상담센터 운영 등 공동훈련센터 지원 업무 소개
  - 일학습병행 및 첨단산업 아카데미 사업 안내
 ○ 과업 단계별 소요기간 및 마감일정 안내
  - 공동훈련센터 구축부터 훈련실시 단계까지의 소요기간 및 단계별 세부 수행 사항에 대해 안 
     내
    (전담자 채용, 직제개편, 사무실 구축 등) 
 ○ 첨단산업 아카데미 사업 운영 신청서 및 사업계획서 안내
  - 첨단산업 아카데미에 맞게끔 혼용하여 작성된 관련 용어 수정
  - 전담자 구성 시 고용 형태에 따른 권장 비율 안내
 ○ 첨단산업아카데미 훈련과정개발 및 학사운영 관련 안내
  - 훈련과정개발 시 필수능력단위 개수 기준 70% 이상 반영 개발 안내
  - 학습근로자 훈련 참여 시 참여학과를 제한하고 있지는 않으며 해당 직종의 OFF-JT를 수강 
    하여 졸업이 가능한  학습근로자 참여 가능함을 안내
  - 역학기 훈련 실시 가능 안내 
  - 비교과 편성 가능 안내 및 비학점 훈련 예시 모델에 대해서 안내
    [예: 계절학기 기간 훈련 시 7월(학점 부여) - 8월(학점 미부여)]
 ○ 예산신청 및 정부지원금 집행기준 안내  
  - 정부지원금 집행 기준에 따른 사업비 개념 및 한도 안내
      ·</t>
  </si>
  <si>
    <t>□ 지속적 컨설팅 수요 확인
  ○ 사업계획서 작성 및 훈련실시까지 지속적인 컨설팅 필요
      ·</t>
  </si>
  <si>
    <t>이낙귀</t>
  </si>
  <si>
    <t>□ 공단(훈련성과부) 협조 요청에 의한 컨설팅 진행 건으로 본 항목은 미작성
 ○ 진단결과 판단이 어려운 상황으로 진단 결과는 만점으로 간주함</t>
  </si>
  <si>
    <t>□ 성과평가 결과 향상을 위한 컨설팅 요청
 ○ OJT 및 OFF-JT 연계성 향상 및 고도화 계획 수립 관련 컨설팅 요청
 ○ 기업현장교사 지원(교수기법 측-기업현장교사 지원활동 등) 관련 컨설팅 요청
 ○ 학습기업 발굴을 위한 홍보 및 전략 관련 컨설팅 요청</t>
  </si>
  <si>
    <t>1_(공단)_정성평가보고서_가톨릭관동대학교 230404
2_(공단)_피드백보고서_가톨릭관동대학교_v1.3</t>
  </si>
  <si>
    <t>1_공동훈련센터 일반현황_가톨릭관동대학교
2_공동훈련센터 성과평가 결과 요약 자료_가톨릭관동대학교</t>
  </si>
  <si>
    <t>□ 2022년 공동훈련센터 정성평가보고서에 대한 피드백 컨설팅 진행
  ○ OJT 및 OFF-JT 연계성 향상 및 고도화 계획 수립 관련
    - PBL 훈련과정 도입(PBL 전문지원단 발족, 전산화 및 단순화 된 형태로 운영 가능)
    - 필수능력단위 OJT/OFF-JT 분할편성(능력단위 내 OJT/OFF-JT 훈련시간 동시 편성)
    - 필수능력단위 내부공동평가 실시
    - 학습인프라 교차 검증 및 효과성 분석 등을 통한 학습기업 요구사항 확인 노력 등과 연계
 ○ 기업현장교사 지원(교수기법 측-기업현장교사 지원활동 등) 관련
    - 외부평가 주된 평가 요소들에 대한 인식 교육 실시
    - 연간 지원 계획을 단계별로 수립하여 분리된 수행 사항들의 연계성 강화 실시 → ①훈련실시 전 교수법 설명회 등의 활동 진행 ② 훈련 실시 초 중반 학습기업 방문 컨설팅을 통해 교수 활동 진행 시 애로사항 확인 및 관련 피드백 실시 ③ 훈련 종료 단계 학습기업 방문을 통해 교수활동 진행 증 발생된 문제점 등의 데이터 수집 활동 실시 ④ 데이터 분석을 통한 개선사항 도출 결과를 차년도 사업계획에 반영
 ○ 학습기업 발굴을 위한 홍보 및 전략 관련
    - 지역 또는 직종별 학습기업 발굴 담당자 지정
    - 학습기업 앰배서더 선출 및 활동 지원
    - 우호 학습기업을 활용한 바이럴 마케팅
    - 연도별 홍보 효과성 분석 관리(수행 방법별 효과성 분석, 차년도 사업계획 반영(개선) 등)
    - 수요와 공급 측면에서의 발굴 계획 수립(채용사이트를 활용하여 구인 기업 데이터 수집 → 지역별/업종별 구인 기업을 타켓팅하여 발굴 계획 수립 → 필요 시 직종전문성 심사 진행하여 직종 추가 등의 절차 진행) 
      ·</t>
  </si>
  <si>
    <t>□ 2022년도 외부평가 응시율 확인 및 합격률 저조 사유 확인
  ○ 확인사항 
   - 외부평가 응시율 : 100% → 외부평가 동기부여 활동 및 학습근로자 관리 우수한 편
   -  합격률 저조 사유 : 자격 통용성 미확보로 인한 학습근로자들의 합격 의지 부족
  ○ 컨설팅(권고) 사항
   - 강원동부 지역 공단(기업인재혁신부 등의 담당 부서) 및 지원단 등의 외부기관과 협의하여 외부평가 합격 의지 제고 활동 실시(공신력 있는 외부기관의 설명회를 활용)
   - 외부전문가, 기업현장교사, OFF-JT 교수, 센터 직원이 한자리에 모여 외부평가 합격률을 높이기 위한 노력 필요</t>
  </si>
  <si>
    <t>김솔</t>
  </si>
  <si>
    <t>□ 성과평가 결과 향상을 위한 컨설팅 요청
  ○ 외부평가 합격률 제고 방안
  ○ OFF-JT&amp;OJT 연계 방안(연계 과정 중 중점으로 두어야 할 사항)
  ○ PBL 방식 훈련 시 중점 사항</t>
  </si>
  <si>
    <t>1_(공단)_정성평가보고서_강원대학교 230403
2_(공단)_피드백보고서_강원대학교v1.3</t>
  </si>
  <si>
    <t>1_공동훈련센터 일반현황_강원대학교
2_공동훈련센터 성과평가 결과 요약 자료_강원대학교</t>
  </si>
  <si>
    <t xml:space="preserve">□ 2022년 공동훈련센터 정성평가보고서에 대한 피드백 컨설팅 진행
  ○ 외부평가 합격률 제고 방안 관련
    - 소수 훈련 종목 운영(선택과 집중하여 훈련 종목 운영)
    - 원거리 학습근로자 지원을 위한 소통 활동(이메일, 카카오톡 등을 활용한 일정 안내)
    - 훈련 직무별 문제은행 구축 및 배포
    - 멘토 멘티제 운영
    - 필수 능력단위 학습 요점 정리 자료 제작 및 배포
    - 외부평가 모의고사 지원
    - 외부평가 응시 동기부여 활동 실시
    - (동일 훈련종목 운영중인) 타 공동훈련센터와 정보 공유 활동
    - 필수능력단위 OJT, OFF-JT 분할편성 및 내부공동평가 실시
    - 고용유지 기피 사유 분석 및 개선 활동 실시(학습근로자가 선호하는 학습기업 만들기)
    - 지원단 내외부평가 관리가이드 활용  
  ○ OFF-JT&amp;OJT 연계 방안(연계 과정 중 중점으로 두어야 할 사항) 관련
    - 소수 훈련 종목 운영(선택과 집중하여 훈련 종목 운영)
    - PBL 훈련 과정 확대 운영(PBL 전문지원단 활용)
    - 학습기업의 요구사항 반영 노력 강화
    - 연간 지원 계획을 단계별(시간의 흐름)로 수립하여 분리된 수행 사항들의 연계성 강화
  ○ PBL 방식 훈련 시 중점 사항 관련
    - PBL에 적합한 훈련종목 선택
    - PDMS PBL 운영 예시 활용
</t>
  </si>
  <si>
    <t xml:space="preserve">□ 훈련 종목 축소(선택과 집중이) 힘든 사유 확인
  ○ 확인사항
    - 국립대학교의 구조적인 이유로 학과에서 많은 학생들이 한번에 참여할 수 없는 여건
  ○ 컨설팅(권고) 사항
    - 여건 개선이 어렵다면, 일반 공동훈련센터와 다른 차별화된 지원 활동과 노력 필요
    - 타 기관 방문하여 우수 운영 사례 벤치마킹 노력 필요
    - 어려운 여건 속 노력을 통해 얻은 성과가 있다면 오히려 더 높은 점수 획득 가능 </t>
  </si>
  <si>
    <t>김희승</t>
  </si>
  <si>
    <t xml:space="preserve">○ 김희승 팀장 2023년 4월 입사자로, 훈련실시 전 행정사항 컨설팅 필요
○ 이지혜 매니저 2023년 11월 입사자로 훈련과정 개발 및 평가, 모니터링, HRD-net을 활용한 행정사항 관련 컨설팅 필요 </t>
  </si>
  <si>
    <t xml:space="preserve">□ 신규전담인력 컨설팅
 - 신규 입사자 2인(김희승 팀장, 이지혜 매니저) 대상 사업역량강화 컨설팅 실시
</t>
  </si>
  <si>
    <t xml:space="preserve">○ 일학습병행 공동훈련센터 운영규칙(2023.06.21.)
○ 일학습병행 공동훈련센터 정부지원금 지원 및 집행기준
○ 일학습병행 훈련운영 및 진단컨설팅 개선 계획
</t>
  </si>
  <si>
    <t>○ 우송정보대학 사업계획서
○ 우송정보대학 개발보고서 (공개용)
○ 지원단 홈페이지(전담자 업무가이드)
○ PDMS 홈페이지(개발보고서, 평가자료, 교육훈련기준 등)
○ 고용노동부 홈페이지(일학습병행 참여기업)</t>
  </si>
  <si>
    <t xml:space="preserve">□ 신규 전담자 업무 분장 확인 
  ○ P-TECH 학습기업관리 등
□ 일학습병행 기초 지식 이해
  ○ 일학습병행 개념 및 용어정리
  ○ 산업현장 일학습병행 지원에 관한 법률, 시행령, 시행규칙 주요사항 
  ○ 일학습병행 운영규정 및 일학습병행 운영규칙 주요내용 및 변경사항 
  ○ 일학습병행 공동훈련센터 운영규칙 및 사업운영 관련 유의사항 
□ 사업계획 및 집행기준 이해
  ○ 우송정보대학교 2023년도 사업계획 주요사항 및 추진경과, 추진계획 등
  ○ 2023년도 정부지원금 집행기준 및 Q&amp;A 사례집 주요 사항 
□ 일학습병행 훈련관리
  ○ 연간 훈련일정에 따른 일학습병행 훈련 관리 개괄 
□ 학습기업 관리
  ○ 일학습병행 훈련운영 및 진단컨설팅 개선 계획에 따른 세부 일정 수립 
  ○ 진단 컨설팅 확인사항 및 주요사항
</t>
  </si>
  <si>
    <t>경력개발고도화 단계별 세부 수행사항(체크리스트 활용) 재확인 필요</t>
  </si>
  <si>
    <t>□ 경력개발고도화 신규도입 관련 추진현황 확인 및 미흡사항 컨설팅
  ○ 대학연계형 계약학과 신규 설치 관련 추진현황 확인
  ○ 학습근로자 모집 관련 타 공동훈련센터 사례 공유</t>
  </si>
  <si>
    <t>계약학과 설치 및 운영규정
대학연계형 운영 가이드</t>
  </si>
  <si>
    <t>목원대학교 경력개발 고도화 추진현황 확인 체크리스트
'24년 목원대학교 사업계획서
계약학과 설치 및 운영규정 체크리스트</t>
  </si>
  <si>
    <t>□ 경력개발고도화 신규도입 관련 추진현황 확인 및 미흡사항 컨설팅
  ○ 과업 단계별 소요기간 및 주요 추진사항 안내
    - 기준교과 편성부터 계약학과 설치·신고, 학습근로자 모집, 훈련 실시 단계까지의 소요기간 및 단계별 세부 수행사항에 대한 안내
  ○ 목원대학교 경력개발 고도화 추진현황 확인 체크리스트
    - 경력개발 고도화 직종 선정 및 기본 운영 계획 수립 완료
    - 기준 교과 편성: 선정된 직종에 따른 기준 교과 개발 완료
    - 계약학과 운영위원회 구성 완료
    - 계약학과 규정 제정: 대학 신규학과 관련 계약학과 규정 제정(개정) 완료
    - 유관기관 간담회(설명회): 교육과정 구성안 및 운영 계획 등 사업 추진 유관기관 설명회 완료
  ○ 교내 부서별 연간 학사일정 및 추진필요사항 컨설팅
    - 교학처 및 입학홍보처, 공동훈련센터 등 부서별 월단위 업무계획 수립
  ○ 타 공동훈련센터 계약학과 월간 학사운영 사례 공유
    - 혼합형(주중, 주말) 사례 공유
    - 주말형 사례 공유
  ○ 교내 학칙(계약학과 설치 및 운영 규정) 제정 관련 필요항목 확인
    - 체크리스트를 통한 필수 항목 포함 확인</t>
  </si>
  <si>
    <t>? 일학습병행 신규 전담자 역량 강화 컨설팅</t>
  </si>
  <si>
    <t xml:space="preserve">① 전문대재학생단계 일학습병행 신규전담자 교육
② 일학습병행 역량강화 기초 진단지
</t>
  </si>
  <si>
    <t>□ 지원단 소개
 ○ 업무 및 조직 관련
  - 기획운영팀 업무 및 조직 소개
  - 혁신사업팀 업무 및 조직 소개
 ○ 원스탑 상담센터 관련
  - 상담 방법 안내(이메일, 카카오톡, 유선, 홈페이지 등)
  - 상담 내용 안내(사업관련, 인사 노무, 산업안전, 회계, 심리 등)
    (전담자 채용, 직제개편, 사무실 구축 등) 
□ 일학습병행 역량강화 기초 진단
 ○ 일학습병행 역량강화 기초 진단 실시
  - 일학습병행 기초 이해
  - 사업계획 및 집행기준 이해
  - 일학습병행 훈련관리
  - 일학습병행 훈련과정개발 이해
  - HRD-Net 활용 이해
  - PDSM 활용 이해
□ 전문대 재학생 단계 신규 전담자 교육
 ○ 일학습병행 기초 이해
  - 공동훈련센터 역할 안내
  - 학습일지 관리, 출석 관리, 비용신청 관리, 내·외부평가 관리 안
  - 사업계획 및 집행기준 이해</t>
  </si>
  <si>
    <t>justinkim44</t>
  </si>
  <si>
    <t xml:space="preserve">? 훈련정성평가 성과 달성·제고 노력 관련 세부 사항
 ? `23년도 사업 종료 이후 훈련정성평가에 대한 미제출 계획
  - 성과평가 미제출 시 성과등급 D확정 안내 </t>
  </si>
  <si>
    <t>? `23.8.25 전년도 성과등급 C,D 등급에 따른 컨설팅 이후 후속조치 컨설팅</t>
  </si>
  <si>
    <t>(공단) `23년도 성과평가 지표(안)</t>
  </si>
  <si>
    <t>(지원단) `23년도 공동훈련센터 평가 가채점 도구
(지원단) 부산외국어대학교 공동훈련센터 운영 &amp; 성과관리 현황 및 개선안</t>
  </si>
  <si>
    <t xml:space="preserve"> ? 공동훈련센터 성과관리 컨설팅
  ○ `22년도 부산외국어대학교 정량실적 관련 미흡사항 파악
   - 학습근로자모집 점수 미흡
   - 학습근로자 훈련유지율 점수 미흡
   - 신규 학습기업 참여율 점수 미흡
   - 학습기업 고용유지율 점수 미흡
  ○ `22년도 부산외국어대학교 정량실적 관련 미흡사항 파악
   - 전반적인 프로세스 및 도식화 미흡
   - PDCA에 따른 내부품위 문서 및 증빙자료 미흡
  ○ `22년 미흡사항에 따른 컨설팅 실시
   - PDCA에 따른 성과보고서 작성법 컨설팅
   - 정량 미흡 관련 학습근로자, 학습기업 모집, 외부평가, 고용유지율 방안 등 컨설팅 실시
  ○ `23년 성과평가 지표 변경에 따른 컨설팅 실시
   - 내부평가 및 외부평가 관리방안 관련 컨설팅 실시
   - 외부평가 관리지원 현황 및 개선방안 컨설팅 실시</t>
  </si>
  <si>
    <t>? 사업종료에 따른 회계처리 관련 안내
 ○ e-나라도움 관련 집행 등록 및 정보공시 관련 컨설팅
 ○ Off-JT 훈련비 신청 등 `24년도 훈련비 처리 관련 컨설팅
 ○ 장비불용처리 관련 안내</t>
  </si>
  <si>
    <t>? `24년 사업종료에 따른 종료단계 프로세스 안내 컨설팅 요청</t>
  </si>
  <si>
    <t>(부산외대) `23년 사업계획서</t>
  </si>
  <si>
    <t>(지원단) 231121_공동훈련센터 사업종료_부산외국어대학교 맞춤형 컨설팅 자료
(지원단) 부산외국어대학교 LMS 지연회차 목록
(지원단) e-나라도움 가이드(예치형)</t>
  </si>
  <si>
    <t xml:space="preserve"> ? 공동훈련센터 훈련운영 현황 파악
  ○ 공동훈련센터 훈련실시 확인사항
  ○ 훈련 중 과정관리 확인사항
  ○ 평가 관리 현황
 ? 공동훈련센터 후속조치 사항
  ○ 사업종료에 따른 훈련운영 후속조치 방안
    - 학습기업 및 학습보호자 관리 방안
    - 행정 처리를 위한 유관기관 역할 협의
  ○ 사업종료에 따른 센터운영 후속조치 방안
    - 정부지원금 회계 정산
 ? 사업종료에 따른 회계처리 관련 안내
  ○ e-나라도움 관련 집행 등록 및 정보공시 관련 컨설팅
    - e나라도움 정보공시 및 서류보존
  ○ Off-JT 훈련비 신청 등 `24년도 훈련비 처리 관련 컨설팅
  ○ 훈련 시설 장비 불용처리 관련 안내</t>
  </si>
  <si>
    <t>□ `24년 2~3월 사업종료 관련 후속조치 컨설팅 필요
  ○ 훈련운영 및 사업운영, 예산 회계, 훈련비 등 확인사항 컨설팅
    - 부산남부지사에 요청하여 동행컨설팅 필요</t>
  </si>
  <si>
    <t>조효미</t>
  </si>
  <si>
    <t>※ 전담자 개인 사정 및 이직등으로 신규전담자 채용 확인 
○ 일학습병행 신규전담자 교육 실시 
   - 일학습병행 사업에 대해서는 처음 진행하는 부분으로 확인
   - 주요 업무는 기업관리 및 행정 처리 진행으로 확인 
○ 주요 요청사항 
   - 일학습병행 훈련과정의 이해
   - 유형, 정의 및 HRD-Net 행정시스템 관련사항
   - 유관기관 등에 대한 역활 구분 
○ 추가 컨설팅 사항 
   - 일학습병행 현재 주요 이슈사항 정리 및 공유 
☞ 주요 미흡사항 진단 예정사항 
  □ 1. 일학습병행 기초지식 이해 - 용어 숙지 여부
  □ 2. 사업계획 및 집행기준 이해 - 사업 지원금 개념의 이해, 사업계획서 숙지 여부 
  □ 3. 일학습병행 훈련관리 - 훈련운영 절차 숙지 및 주의사항 
  □ 4. 일학습병행 훈련과정개발 이해 - '23년 과정개발 지침 숙지 여부 및 절차 
  □ 5. HRD-Net 활용 이해 - 각 항목별 실무 적용 및 활용 여부 
  □ 6. PDMS 활용 이해 - PDMS 과정개발 절차 및 훈련과정 개발 보고서 활용 여부</t>
  </si>
  <si>
    <t xml:space="preserve">□ 일학습병행 공동훈련센터 신규 전담자 교육 요청 
 - 일학습병행 훈련과정의 이해
 - 유형, 정의 및 HRD-Net 행정시스템 관련사항
 - 유관기관 등에 대한 역활 구분 </t>
  </si>
  <si>
    <t>- '23년 일학습병행과정 개발지침
- '23년 일학습병행 학습기업 모집 공고
- '23년 정부지원금 집행기준 
- 산업현장 일학습병행 지원에 관할 법률 (제18425호)
- 일학습병행 공동훈련센터 운영규칙 일부 개정 전문
- 일학습병행 운영규정 (고용노동부고시)(제2022-32호)
- 일학습병행 운영규칙 일부개정</t>
  </si>
  <si>
    <t xml:space="preserve">□ 일학습병행 훈련과정의 이해 진행
  ○ 일학습병행에 대한 지원단 역활 안내 
    - 일학습병행에 대한 공동훈련센터 지원단 역할 및 목적 안내 
  ○ 일학습병행 유관기관별 역활 안내 
  ○ 일학습병행에 대한 법률 체계 및 각 참여 유형 (재학생, 재직자)별 특징 컨설팅 
  ○ 일학습병행에 대한 용어 다지기 및 사업 주체별 역활 안내 
    - 일학습병행 용어 정리 및 목적과 사업추진에 대한 전반사항 컨설팅
  ○ 일학습병행 운영 절차 안내 
  ○ 공동훈련센터 현황 및 운영 주기 안내 
□ 일학습병행 HRD-Net 행정시스템 진행
  ○ 일학습병행 운영 절차별 HRD-Net 활용 컨설팅
  ○ 각 담당자 역활 별 Q&amp;A 진행 및 부정훈련에 대한 사례 예방 컨설팅 진행  
□ '23년 정부지원금 집행기준 컨설팅 
□ PDMS 절차 및 활용 (개발보고서)컨설팅 진행  
□ 일학습병행에 대한 현재 이슈사항 공유 </t>
  </si>
  <si>
    <t>? 일학습병행 공동훈련센터 성과평가 및 재직자 단계 컨설팅</t>
  </si>
  <si>
    <t>① 일학습병행 공동훈련센터 성과평가 컨설팅(서정대)
② 재직자 단계 일학습병행(서정대)
③ 군 미필 학습근로자 훈련참여 관련 주의사항</t>
  </si>
  <si>
    <t xml:space="preserve">? 일학습병행 공동훈련센터 성과평가 컨설팅
 ○ 2022년도 정성평가 보고서 분석 및 피드백
  - 프로세스에 대한 구체적인 서술 및 평가 문항에서 요구하는 내용에 대한 작성 필요성에 
     대해 컨설팅 진행
  - 보고서 시인성 개선을 위한 그래프, 표 등의 적절한 활용과 보고서 양식 편집 필요성에 
     대해 컨설팅 진행
  - 항목별 문항별로 배점이 가장 큰 순서대로 중요도를 나눠 작성하도록 컨설팅 진행
 ○ 2022년도 성과평가에 대한 이슈사항
  - 정성평가 시 심사위원별로 평가 기준에서 차이가 발생하여 증빙에 대한 요구 또는 질문 
     하는 경우가 있었음
  - 정량평가에 대한 오류가 다수 발생하여 오류 건에 대한 정정 업무로 인해 공동훈련센터 
     측 부담이 가중되었음
 ○ 2023년 정성평가 지표 관련 컨설팅
  - 2022년 정성평가 및 2023년 정성평가 지표를 비교한 결과 기존 정성평가 지표에서 새롭 
     게 추가된 항목은 없고, 지표의 단순화를 위해 병합, 삭제한 항목이 존재함
  - 2023년 정성평가 보고서 작성 시 배점이 증가한 지표를 주요 문항으로 보고 작성하도록 
     컨설팅 진행
? 재직자 단계 일학습병행 컨설팅
 ○ 재직자 단계 유형 기초 안내
  - 재직자 단계(자격연계형) 일학습병행 안내
  - 재직자 단계(자격연계형) 특징 안내 
  - 재직자 단계(자격연계형) 지원사항 및 훈련비 산출방식에 대한 안내
  - 재직자 단계(자격연계형) 과정개발 특이사항 안내
  - 2024년도 재직자 단계 변경 예정사항 안내 
? 군 미필 학습근로자 훈련 참여 관련 주의사항 안내
 ○ 학습기업 관점
  - 군 미필 학습근로자에 대한 수요부족 및 학습기업의 군 미필자 채용 경험 부족
  - 군 입대로 인한 장기근속 불가 및 휴직 처리, 퇴사 처리 등 인사관리의 어려움 
 ○ 공동훈련센터 관점
  - 학습근로자 군 입대 시기를 강제할 수 없고, 일학습병행 제도 상 군 입대로 인한 훈련 중 
     지는 가능하지만, 현실적으로 훈련 중지 및 훈련 재개 과정은 매우 어려움
  - 훈련 중 군 입대 시 훈련 중지 후 군 전역까지 학습기업의 양해를 구해야하며, 군 전역 후 
     복학 시에는 NCS 능력단위 변경 가능성 및 일학습병행 자격 변경 가능성, 학과 통폐합 
     가능성 등 변수가 많음
      </t>
  </si>
  <si>
    <t>□ `23년 성과평가 지표 관련 실적 점검 요청
 ○ 요청사항: `23년 성과평가 지표 관련 실적 점검 및 내·외부평가 관련 관리 방안 안내 요청</t>
  </si>
  <si>
    <t>① (경성대학교) 23년도 사업계획서
② (공단) 23년 성과평가 지표
② (공단) 경성대학교 성과평가 피드백</t>
  </si>
  <si>
    <t>① (지원단) 23년 공동훈련센터 성과평가 가채점 도구(엑셀파일)</t>
  </si>
  <si>
    <t>□ 23년 사업계획서 상 내외부평가 관리 지원 계획 진단
 ○ 사업계획 상
  - 내부평가 계획, 내부평가 대상, 평가 시기 등 일학습병행 매뉴얼에 맞추어 진행
  - 외부평가 관리 계획
   · 필수능력단위 학습도구 공동훈련센터에서 제본해 지급
   · 외부평가 대비 시험문제 풀이 진행 등
 ○ 자체 개선 방안 진행 상황 점검
□ 외부평가 합격률 향상 컨설팅
 ○ 외부평가 도래 1~2달 전 특강 진행 요청
    · 너무 이른 시기 외부평가 특강은 학습근로자에게 기억되지 않음을 안내
 ○ 외부평가 대비 내부평가 강화
  - 내부평가에 외부평가 기출문제 활용하도록 안내 
 ○ 외부평가 대비 1:1 컨설팅 실시
  - 외부평가 전 Off-JT 강사와 학습근로자의 1:1 면담으로 합격률 제고
  - 외부평가 전 매일 테스트 모바일 전송(타 기관 우수사례 공유)
 ○ 외부평가 연계성과금 활용(학습근로자 의욕 고취)
□ 성과평가 외부평가 합격률 관련 컨설팅
 ○ 1.5외부평가 합격률 및 1.6 외부평가 향상률 지표 안내
  - IPP형 일학습병행의 경우 전년도 대비 향상률이 타 유형에 비해 유리함을 안내
 ○ 지원단의 개선 컨설팅
   - 기업의 적극적 협조, 학습근로자의 동기 유발과 센터의 노력이 유기적으로 이루어져야 합격률 향상 가능
   - 학습근로자 모집부터 양질의 근로자를 선별하여 운영 필요
   - 훈련과정 편성 시 외부평가를 고려해 핵심 능력단위를 Off-JT에 편성 등
 ○ “23년 공동훈련센터 성과평가 가채점 도구” 활용 23년 예상 점수 확인
   - 예상 성과등급 S</t>
  </si>
  <si>
    <t xml:space="preserve">? 경성대학교 `22년도 성과등급 A, `23년도 사업 적정 운영 중
 ○ `23년도 성과평가 지표에 대한 이해도가 높으며 `23년 성과평가 S 등급 목표 </t>
  </si>
  <si>
    <t>□ 학습근로자 대상 모집 및 설발 관련 컨설팅 요청
  ○ 학습근로자 모집 설명회 강의 지원 요청
   - 학습근로자 대상 일학습병행 참여 독려
   - 학습근로자 대상 일학습병행 참여 혜택
   - 학습근로자 대상 일학습병행 관련 질의응답 등</t>
  </si>
  <si>
    <t>학습근로자 모집 설명회 강의자료(전문대)</t>
  </si>
  <si>
    <t xml:space="preserve">□ 이슈 체크
  ○ 예비 학습근로자 대상 아이스브레이킹을 위한 이슈 체크
    - 예비 학습근로자 관심사를 주제로 커뮤니케이션 진행
      · 청년백수, 전공불일치 취업, 청년 계약직 이슈 문제로 분위기 전환(관심도 향상)
□ 일학습병행 소개
  ○ 예비 학습근로자가 쉽게 이해할 수 있도록 일학습병행에 대한 간단한 소개
  ○ 예비 학습근로자가 관심을 가질 수 있도록 일학습병행 누적 참여율을 제시
□ 예비 학습근로자 참여 독려
  ○ 나를 돌아보기
    - 예비 학습근로자의 신입생 때 모습을 상기 시켜 대학에 진학한 이유와 목적 강조하기
  ○ 나의 미래 그리기
    - 예비 학습근로자의 졸업 후 모습을 상상하도록 유도하여 본인이 원하는 모습을 이미지화
    - 이미지화 된 모습을 위해 일학습병행이 도움이 될 수 있음을 인지
□ 일학습병행 참여혜택
  ○ 일학습병행 참여 시 어떤 혜택이 있는지 정성적 정량적으로 안내
    - 조기취업
    - 체계적 훈련과 자격
    - 근로자 신분 보장
    - 금전적 여유
  ○ 일학습병행을 참여하지 않았을 때와 참여하였을 때를 비교하여 직접적으로 참여 독려
    - 영상자료를 통한 신뢰도 향상
    - 기업의 경력직 선호와 청년취업의 어려움 강조
□ 선배들의 인터뷰
  ○ 실제 동일 직종 전문대 재학생단계 참여 학습근로자의 인터뷰 사례를 통해 관심유도
□ 질의응답
  ○ 예비 학습근로자의 궁금증 해결을 위한 질의응답 실시
</t>
  </si>
  <si>
    <t>김시언</t>
  </si>
  <si>
    <t xml:space="preserve">? 공동훈련센터 훈련 운영 후속조치
 - 학습근로자 관리(계속 고용 및 외부평가 응시 등): 차년도 1~2월 내 재방문 후 확인
 - 수료보고 및 최종정산 관련 사항: 차년도 1~2월 내 재방문 후 확인
 - 전담자 수당 지급 현황(현장 모니터링): 차년도 1~2월 내 재방문 후 확인
? 공동훈련센터 센터 관리 후속조치 
 - 서류보존 및 이관 현황
 - 사업 종료 후 일학습병행 관련 문의사항 안내 창구 알림 요청(기업 및 학습근로자 대상)
  ·e-mail, UMS, 홈페이지 게시 공지, 공문 등
  ·대표번호 지원단 원스탑 상담센터 활용
 - 일학습병행 자격 관련 안내(학습기업 인센티브, 자격 발급, 재응시 등)
 - 정부지원금 회계정산 관련 사항 및 e나라도움 정보공시 </t>
  </si>
  <si>
    <t>? 생략</t>
  </si>
  <si>
    <t xml:space="preserve"> - 일학습병행 공동훈련센터 운영규칙
 - 일학습병행 자격취득 및 발급 안내문(20.08.)
 - e나라도움 정산관리 및 정보공시 절차 안내</t>
  </si>
  <si>
    <t xml:space="preserve"> - 혜전대학교 2023년 사업계획서 및 예산 신청 내역
 - 혜전대학교 훈련장비 지원목록 및 잔존가액 산정
 - 사업종료 간 주요 진단 항목별 체크리스트</t>
  </si>
  <si>
    <t xml:space="preserve">? 훈련실시 현황 확인
 - 현재 학습근로자 2명 훈련 진행 중(24년 2월 종료)이나, 학습근로자의 요청으로 인해 12월 내 80% 이수 후 외부평가 응시 및 중도탈락 진행 예정
 - 훈련종료 후 2월 내 훈련비 및 기업전담인력 수당 처리 완료 예정
? 차년도 3월 이후 공동훈련센터 업무 관련 사항 확인
 - 현재 전담자(김시언) 2월 근무 종료 및 3월 이후 업무(회계정산 및 정보공시 등) 또한 임시 진행 예정
? 정부지원금 회계정산 진행 사항 확인
 - 정부지원금 회계정산 관련 사항 및 e나라도움 정보공시 현장 인터뷰
 - (시설, 장비비 반납) 담당 회계법인(삼덕) 반납가액 산정 요청 진행 중, 차년도 내 교내 반납 관련 예산 편성 예정
? 일학습병행법 제29조~제33조 평가 및 자격 관련
   ·학습기업 인센티브 신청방법 안내
   ·학습근로자 일학습병행 자격 발급: 발급절차 및 수수료
? 학습근로계약 종료 및 계속고용 관련 안내
 - 제22조(학습근로계약의 종료)③ 학습기업의 사업주는 학습근로계약기간이 만료될 때까지 학습근로자가 제30조제2항에 따른 외부평가에 합격하지 못한 경우에는 학습근로자가 희망하는 경우 2회까지 학습근로계약기간을 연장하여야 한다. 이 경우 연장기간을 합한 기간은 1년을 넘지 못한다
 - 제24조(학습근로자의 계속고용) ① 학습기업의 사업주는 학습근로자가 제30조제2항에 따른 외부평가에 합격한 경우에는 그 학습근로자를 기간의 정함이 없는 근로자로 전환하여야 한다.
? 일학습병행법 제35조 서류보존의 의무 안내
 - 훈련운영과 관련된 서류에 대한 보존기한은 5년임을 학습기업 담당자들이 숙지할 수 있도록 강조 안내 
 - 학교에서는 문서보관함에 5년간 보관할 예정임을 확인함 
? 사업 종료 후 일학습병행 관련 문의사항 안내 창구 알림 요청
  - 기업 담당자 및 학습근로자에게 사업종료 관련 안내 메일 발송 
  - 문의 사항 발생 시 일학습병행 공동훈련센터 지원단 원스탑상담센터로 문의 안내 </t>
  </si>
  <si>
    <t>차년도 1~2월 내 공단 동행 재방문 및 최종 확인 예정</t>
  </si>
  <si>
    <t>김상학</t>
  </si>
  <si>
    <t xml:space="preserve">※ 전담인력 (약 70%) 변경 확인 
○ 일학습병행 전담인력에 대한 업무 확인 
○ 일학습병행 운영 경력 및 주요 일정 숙지(만족도조사, 사업계획서작성 등)여부 확인
○ 기존 인력에 대한 인수인계 현황 확인 
☞ 주요 미흡사항 진단 예정사항
□ 1. 일학습병행 기초 지식 이해 - 전담자 중 일학습병행에 대한 운영 경력으로 확인 
□ 2. 사업계획 및 집행기준 이해 - 사업계획서 작성 여부 확인
□ 3. 일학습병행훈련관리 - 훈련운영 현황 확인 및 성과평가  (가)채점 진행
□ 4. 일학습병행 훈련과정개발 이해 - P-TECH 과정에 대한 운영 여부 확인 
□ 5. HRD-Net 활용 이해 - 전담자 중 일학습병행이 처음인 전담자의 경우 진행 
□ 6. PDMS 활용 이해 - PDMS 개발보고서 활용 (학습도구)확인 </t>
  </si>
  <si>
    <t xml:space="preserve">□ 일학습병행 신규 전담자에 대한 운영 절차 컨설팅 </t>
  </si>
  <si>
    <t>- '23년 일학습병행과정 개발 지침
- '23년 일학습병행 학습기업 모집 공고
- '23년 정부지원금 집행기준
- 산업현장 일학습병행 지원에 관한 법률(제18425호)
- 일학습병행 공동훈련센터 운영규칙 일부 개정 전문
- 일학습병행 운영규정 (고용노동부고시)(제2022-32호)
- 일학습병행 운영규칙</t>
  </si>
  <si>
    <t xml:space="preserve">□ 일학습병행 전담자 업무 배정 및 주요 이슈사항 체크 및 점검 
  ○ 일학습병행 만족도 조사 진행 및 일정 확인 
  ○ 일학습병행 성과평가 개최 참석 여부 확인
  ○ 사업계획 집체 심사 일정 여부 확인
     ※ 사업계획서의 경우 총괄 담당자가 작성한것으로 확인됨. 다만 총괄 담당 개인사정으로 인하 
        여 차년도 3월 이후 부재 예정중으로 이에 대한 지속적 관리 필요 
□ 일학습병행 전담자 업무 배정 및 신규 전담자 여부 확인 
  ○ 전담자 중 2명중 한명은 재직자 및 총괄, 한명은 도제 및 P-TECH 일학습병행 운영 
      경험을 가진것으로 확인 
  ○ 신규 전담자중 2명의 경우 일학습병행에 대한 경험이 없어 기본적인 운영 컨설팅 필요 확인 
□ 공동훈련센터  성과평가 대비 방안 컨설팅 진행 
  ○  '23년 성과평가 지표 (가)채점 결과 "B"등급을 받을것으로 판단되어, "학습기업 고용유지율"에 
       대한 증빙서류 대비 방안 등에 대한 컨설팅 진행 
  ○  다만, 1. 학습기업 및 학습근로자 만족도 , 2. 학습근로자 훈련유지율, 3.정성평가 점수에 대한
       변수를 고려하여 지속적인 관리 여부 컨설팅 수행 
□ 신규 전담자 컨설팅 실시 
  ○  일학습병행 재직자 유형에 대한 컨설팅 진행 
  ○  공동훈련센터 운영 진행 (HRD-Net, 행정시스템 및 기업 운영 사례별 대처 방안 Q&amp;A 진행)  
  ○  정부지원금 집행기준에 대한 컨설팅 진행 (인건비와 일반운영비 구분 등)
</t>
  </si>
  <si>
    <t>변두환</t>
  </si>
  <si>
    <t xml:space="preserve">□ (학습일지)기업현장교사 의견 등 내용 작성에 대한 개선 권고
 ○ 일부 학습기업을 제외하고 학습기업 기업전담인력의 대리인 지정 없이 HRD-Net 활용 중인 것을 확인
 ○ 훈련관리, 처리이력 확인 등을 위해 개선을 권고
□ (훈련비)학습기업 오스템임플란트 훈련비 지연
 ○ 전담인력수당 7월 이후 지연
 ○ 10월 31일자 중도탈락 학습근로자 처리와 함께 처리 요청(11/15까지)
□ (방문컨설팅)학습기업 티에스이 종료컨설팅 결과등록 지연
□ (방문컨설팅)학습기업 대창솔루션 초기컨설팅 결과등록 지연
 ○ 2개 기업 모두 방문 완료하였으며 전산 등록 미흡으로 금주 내 처리 예정
□ (내부평가) 관리 미흡사항 개선 권고
 ○ OJT 내부평가 평가지 채점 누락 건 확인(에스티정밀_도면해독)
 ○ 평가 증빙 업로드 시 학습근로자별 구분 없이 전체 학습근로자분 업로드 확인
 ○ 미흡 사항에 대한 보완 및 추후 프로세스 개선을 요청
□ (OJT내부평가) 능력단위별 내부평가 결과 관리 권고
 ○ 능력단위별 평가등록과 관련한 행정간소화 이후 공단 또는 지원단에서 공동훈련센터 방문 시 OJT 평가결과를 확인할 수 있도록 별도 파일철로 관리 요청
</t>
  </si>
  <si>
    <t>박혜지</t>
  </si>
  <si>
    <t>□ (학습일지) 작성 지연 월차 및 기업현장교사 의견 등 내용 작성에 대한 개선 권고
 ○ (P-TECH) OJT, OFF-JT 학습일지 작성 지연 건 개선 요청
 ○ 일부 학습기업을 제외하고 학습기업 기업전담인력의 대리인 지정 없이 HRD-Net 활용 중인 것을 확인
 ○ 훈련관리, 처리이력 확인 등을 위해 개선을 권고
□ (훈련비) OJT, OFF-JT 훈련비 및 전담인력수당 신청 지연 건 개선 요청
 ○ (전문대) 학기단위 신청으로 11월 내 처리 예정
 ○ (P-TECH) 비에스(BS)숨이비인후과의원 등 5개 회차 OJT 훈련비 신청 지연 건 개선 요청
 ○ (P-TECH) (주)소르테크 등 10개 회차 OFF-JT 훈련비 신청 지연 건 개선 요청
 ○ (공통) 학급기업 전담인력수당 신청 지연 건 개선 요청
 ○ 10월 31일자 중도탈락 학습근로자 처리와 함께 처리 요청(11/15까지)
□ (자율점검) 월 자율점검 송부 시 각 유형별 구분하여 작성 및 관리 권고, ver7.0으로 작성 요청
□ (학습근로자 면담) 일부 학습기업의 HRD-Net 업로드 서류(기업현장교사 의견 및 면담일지)관련하여  기업현장교사 의견과 면담일지를 구분하여 관리 요청</t>
  </si>
  <si>
    <t>이시은</t>
  </si>
  <si>
    <t>□ 개괄적 실행 계획 → 구체적인 계획 수립 및 실행(PDCA 환류체계 구축)
 ○ 외부평가 대비 내부평가 강화
  - OJT/OFF-JT 내부평가 시 외부평가 또한 동시에 대비될 수 있는 체계(계획) 구축
   · 외부평가 기출 문항 추출 방안, 관리 방법에 대한 구체적 계획 수립
   · OJT 내부평가 지원 시 문항 제공 시기, 제공 방법에 대한 구체적 계획 수립
   · 외부평가 대비를 위해 필수능력단위 위주로 내부평가 지원
 ○ 외부평가 대비 1:1 컨설팅
  - 면담 시기, 면담 내용, 면담 활용자료, 면담 이후 관리 방안 등에 대한 구체적 계획 수립
  - 면담 자료 제작 및 관리(업데이트 등)에 대한 구체적 계획 수립
□ 공동훈련센터 지원단 에서 제시한 개선방안에 대한 내부 논의 및 도입 가능 여부 협의
 ○ 외부평가 연계성과금, 훈련비, 훈련지원(장려)금 지원에 관한 사항
 ○ 외부평가 지원활동 자체 분석
 ○ 정량지표 목표에 대한 전략적 계획 수립</t>
  </si>
  <si>
    <t>□ 공동훈련센터 성과평가 지표
□ 공동훈련센터 사업계획서</t>
  </si>
  <si>
    <t>□ 경남대학교 외부평가 실적 및 관리 현황
□ 경남대학교 외부평가 관리·지원 현황 및 개선 방안</t>
  </si>
  <si>
    <t>□ 외부평가 실적
 ○ 2023년 기준 응시율 100% → But, 합격률이 상당히 저조함
 ○ 2021년, 2022년 또한 응시율은 높으나 합격률이 저도하였음
□ 외부평가 지원·관리
 ○ 2021년: 외부평가 사전교육, 외부평가 응시장소 지원 등
 ○ 2022년: 외부평가 사전교육, 외부평가 응시장소 지원, 직무별 외부평가 특별강좌 개설·운영, 외부평가 자료집 제작 등
 ○ 연도별 지원 실적 및 계획 확인 결과
  - 2022년 사업계획서 內 지원 계획 사항에 대해 계획 및 결과보고 확인
  - 일부 실적에 대해서는 적절하게 진행되고 있으나 전반적으로 계획 대비 결과보고 및 개선점 도출이 미흡
  - 사업을 운영하면서 상시적 또는 필수적으로 진행되고 있는 업무들에 대해서도 환류체계 구축하여 진행하도록 안내
 ○ 자체 개선 사항 확인
  - 외부평가 사전교육 및 교육자료
   · (기존) 외부평가 응시 대비 사전교육 자료 → (개선)외부평가 준비 자료집
   · 외부평가 준비 자료집을 업데이트 하여 외부평가에 대한 개요, 직종별 필수능력단위 개요, 평가 예상문제 등 포함
□ 개선 요청사항
 - 사업계획서 기반 지원 계획 및 활동에 대해 구체적인 추진 및 환류체계를 구축
 - 기존에 진행한 지원사항들에 대한 효과 및 지속여부를 자체 분석하여 개선하고 새로운 지원방안을 도출
 - 추진하는 업무에 대해 계획 수립 단계부터 전략적으로 접근하여 높은 효과를 기대
 - 학습기업 참여 전 사업에 대한 밀접한 협의(지원금, 학습근로자 대우, 외부평가 지원 등)를 통해 협의된 내용을 바탕으로 학습근로자의 훈련참여도 및 외부평가 인지도 상승을 기대
 - 성과평가 시 정량지표에 대한 전략적인 접근</t>
  </si>
  <si>
    <t>□ 창원시에서 추진하는 유사사업 설명회 참여 예정(전담교수)을 확인
 ○ 일학습병행과 비교 분석하여 학습근로자 모집에 활용할 수 있도록 안내
□ IPP유형 정기컨설팅 일정계획 안내</t>
  </si>
  <si>
    <t>박선영</t>
  </si>
  <si>
    <t>□</t>
  </si>
  <si>
    <t>□ 학습일지 - 출결관리
 ○기업 HRD로그인이 공인인증서(기업)로 되어있음. HRD담당자 대리인 신청을 통해 기업 관계자의 책임성 및 관리 투명성 확보 필요
□ 훈련비 미신청(IPP형)
 ○ (주)코렌스 전담자 수당 9월 1달치 미신청
 ○ 제일전기공업(주) 전담자 수당 9월 직권반려
□ 훈련비 미신청(첨단산업)
 ○ 제일전기공업(주) 전담자 수당 9월 직권반려(6개 센터 동시참여로 수시체크 필요)
□ 협약기업 방문 진단 컨설팅
 ○ 모니터링 HRD-Net 전산등록 확인
   - 진행단계부터 모니터링 양식 최신화 업데이트 요청
○ 기업 방문 컨설팅 시 일정이 있어 인터뷰를 하지 못한 학습근로자의 경우 유선 또는 이메일로 확인 요청 컨설팅
□ 월간 LMS 및 자율점검 송부
○ 월간 자율점검 송부 시 IPP와 첨단산업아카데미 분리하여 송부 요청
□ 사업계획서 목표 대비 실적 부족(IPP형)
○ 학습근로자 목표 32명, 달성 31명(4명 중도탈락)
○ 학습기업 목표 12개, 달성 14개(과정연계 2개 포함)
□ 사업계획서 목표 대비 실적 부족(첨단산업)
○ 학습근로자 목표 20명, 달성 15명(1명 중도탈락)
○ 학습기업 목표 11개, 달성 8개</t>
  </si>
  <si>
    <t>□ 학습일지 미등록(IPP형)
 ○ 일부과정 OJT 학습일지 미등록
 ○ 9월 학습일지 차주까지 학습일지 등록 완료 요청
□ 훈련비 미신청
 ○ 일부과정 OJT 훈련비 미신청
 ○ Off-JT 훈련비 경우 IPP는 선형구조로 OJT훈련 진행(4개월 이상)이후 신청 가능
□ 내부평가
 ○ 일부교과목 시험 中 채점 및 배점이 없음(PASS만 체크되어 있음)
 ○ 시험지 내 채점, 배점, P/F, 서명 등 기입에 대한 컨설팅 실시
□ 학습도구 제작 활용 여부
 ○ (양호) 학습도구 보유 확인
 ○ 기업에 요청하여 OJT 평가 결과지 사본 보유 필요
□ 출석관리
 ○ 출석입력 요청대장 관련 엑셀표로 관리 요청
□ 협약기업 방문 진단 컨설팅
 ○ 면담일지 분기별 관리 요청
   - 학습근로자 별로 분리하여 업로드 요청
 ○ 모니터링 HRD-Net 전산등록 확인
   - 진행단계부터 모니터링 양식 최신화 업데이트 요청
 ○ 기업 방문 컨설팅 시 일정이 있어 인터뷰를 하지 못한 학습근로자의 경우 유선 또는 이메일로 확인 요청 컨설팅
□ 사업계획서 대비 훈련 실시(첨단산업)
 ○ 사업계획서 목표 대비 실적 부족
   - 목표: 기업 5개, 학습근로자 20명
   - 실적: 기업 1개, 학습근로자 6명
  → 차년도 목표 관련 실적 달성에 대한 관리 방안 모색 필요</t>
  </si>
  <si>
    <t>이학원</t>
  </si>
  <si>
    <t>□ 학습일지 미등록
 ○ (전문대) OJT 1개 과정, Off-JT 7개 과정
 ○ (재직자) OJT 16개 과정, Off-JT 14개 과정
 ○ (P-TECH) OJT 87개 과정, Off-JT 93개 과정
□ 훈련비 미신청
 ○ (P-TECH) OJT 훈련비 5개월 이상 지연건 다수
 ○ 기업에서 직접 신청할 수 있도록 센터에 요청(센터에서 기업 업무 대행 시 지연발생 다수)
□ HRD-Net을 통한 수료처리
 ○ 중탈된 과정에 대한 수료보고 처리에 대한 미흡 발생
 ○ 수료보고를 통한 비용 및 전산처리에 대한 미흡을 해결 요청
□ 내부평가
 ○ (P-TECH) 일부평가 결과지에 대한 미흡사항 발생
   1) 평가항목별 배점 표기가 없음
   2) P/F 표기 없는 경우
   3) 평가지 마다 교수 서명 표기
   4) 능력 단위별 구분(학과별 교과목명으로만 표기됨)
   → 과정보고서 내 교과목 프로파일 부분을 추가요청(능력단위별 평가 방법이 명시됨)
   → Off-JT 결과지는 보유하고 있으나 OJT 결과지 사본은 보유하지 않음(개선 요청)
□ 사업계획서 대비 전담인력 활요
 ○ 전문대, 재직자, P-TECH 통합 유형으로 구성되어 있으나, P-TECH 인력 퇴사에 따른 계획대비 부족
   - 빠른 채용을 통해 업무 과다에 대한 문제점 개선 요청</t>
  </si>
  <si>
    <t>강봉원</t>
  </si>
  <si>
    <t>□ 공동훈련센터 성과평가 현장방문 컨설팅
 ○ 공단 성과평가부, 전문위원, 지원단 공동 컨설팅 진행
   - 전년도 성과평가 결과 및 종합의견을 기반으로 컨설팅
   - 전년도 성과평가 피드백 보고서 주요내용 및 관련 내용 컨설팅
 ○ 공동훈련센터 컨설팅 신청내용
   - 정량, 정성 평가 항목별 점수 분석 및 향후 개선 가이드
   - 외부평가 합격률 관련 컨설팅
 ○ 컨설팅 주요 내용
   - 정성평가 항목별 피드백 진행
    · 일학습병행 포함 S-OJT 등 정부지원사업 연계 유도
    · OJT와 OFF-JT연계 관련하여 학습모듈 용어에 대한 미일치
    · 평가 대비관련하여 작업장 평가의 경우 공동훈련센터 보다 기업형장교사의 역할이 크기 때문에 기업에서 함께 평가를 대비할 수 있도록 지원금의 활용 등의 환경 구축이 필요
    · 외부평가 응시율은 100% 전부 응시하나 필수능력단위를 어느정도 구성할지, 특강시기를 언제 할지에 대한 계획이 필요
    · 정성평가 관련 업무들에 있어 계획과 내용, 실행 이후 환류체계를 기반으로 운영 및 작성
    · (인제대)S/W L5 종목 관련 합격률 저조 → 기업에서 실제로 사용하는 훈련장비로 시험 볼 수 있도록 시험문제 출제 요청
    · 사업계획 내용에 대비하여 진행된 사항들을 핵심 사항 위주로 작성(계획 포함)
    · 성과평가 보고서 내 작성의 세분화 및 적절성 필요
    · (성과평가부) 성과평가 보고서 작성과 관련한 애로사항, 건의사항은 의견수렴 시 제출하면 적극 반
영 예정
    · (지원단) 외부평가 관련 특강 시기 및 모의테스트 타 센터 사례 공유 
    · (지원단) S/W 개발 관련 높은 합격률 타 센터 사례 공유</t>
  </si>
  <si>
    <t>□ 훈련비 미신청
 ○ (주)티튜브 전담인력 수당 장기 지연의 건
   - 지속적으로 기업에 요청하여 수당신청을 독려하고 있으나 학습기업은 `23년 2월에 일괄신청하길 요청함
   - 수당의 장기 지연은 추가 문제 발생의 우려가 있기에 지속적으로 독려 요청
□ 내부평가
 ○ 내부(최종)평가 관련 결과등록 지연
   - Off-JT 종료 이후 미등록 된 평가 결과에 대한 개선 요청
   - 사유: 최종평가계획신고 이후 수정된 내용에 대한 전산 반영이 안됨
□ 훈련비 최종정산
 ○ (주)JK컴퍼니 관련 이슈사항
   - HRD담당자 고용보험 환급에 따른 훈련비, 수당 장기 미정산 발생(고용지청 심의 진행 中)
□ 협약기업 방문 진단 컨설팅
 ○ (주)코렌스이엠_품질경영L5 2회차 3회차 동일 일지 업로드
   - 진행 단계부터는 회차를 구분하여 각각 작성 업로드 요청
 ○ 모니터링 HRD-Net 전산등록 확인
   - 진행단계부터 모니터링 양식 최신화 업데이트 요청
 ○ 기업 방문 컨설팅 시 일정이 있어 인터뷰를 하지 못한 학습근로자의 경우 유선 또는 이메일로 확인 요청 컨설팅</t>
  </si>
  <si>
    <t>배은진</t>
  </si>
  <si>
    <t>? 진단 문항 4 대한 컨설팅 수행내용 적용 여부 확인 필요
  - 1차 확인: (02/20이후) PBL 적용에 관한 교과목 편성 및 훈련과정개발진 구성 확인
  - 2차(최종) 확인: (03/2이후) PBL 훈련과정개발 인정 상태 확인
  - 추가 확인: 2차(최종) 확인결과에 따라 재확인 또는 후속방문 여부 결정</t>
  </si>
  <si>
    <t>⑤(지원단) PBL 훈련과정 개발 및 운영가이드</t>
  </si>
  <si>
    <t xml:space="preserve"> ? PBL 도입 계획 수립 관련 컨설팅
  ? PBL 교과 편성 도입 및 운영 절차 안내
   - PBL 기획 → PBL 운영 → PBL 평가 및 사후관리 
  ? PBL 교과 편성 지침 주요 사항 안내 
   - OFF-JT와 OJT 상호연계 편성 및 동일 기간 내 훈련 시작 및 종료
   - OJT/OFF-JT 교차 진행 및 동일 능력단위 非 분할편성
  ? PBL 종류에 따른 훈련 운영 방법 비교 안내
   - Project(4개월, 능력단위 2개 이상, 중간평가 진행 등) / Problem(2개월, 능력단위 1개 이상, 중간평가 미진행 등)
  ? PBL 운영 기간 설정 시 고려사항 안내
   - OFF-JT 운영 교수 스케줄 확보, PBL 교과목 학점 부여 여부 결정 등
  ? PBL OFF-JT 운영 방법 선택 시 고려사항 안내
   - 집체훈련(편성시간, 출결방법 등), PBL OFF-JT 비대면 훈련방식(실시간 쌍방향 훈련) 도입
  ? PBL 필수서류 작성 방법 안내 및 실습
   - PBL 수행계획서(PDMS 입력), PBL 평가계획서(PDMS 입력), PBL 평가지(PDMS 미입력)
 ? PBL 훈련과정개발 관련 컨설팅
  ? PDMS 활용 PBL 훈련과정 개발 유의사항 안내
   - PBL 교과 편성 여부 ‘적용’ 필수 체크 → 개발신청 승인 이후 변경 불가
   - PBL OFF-JT 비대면 교과목 등록 시 일반교과목 등록 탭 외 비대면 교과등록 탭 활용
   - PBL OFF-JT(집체) 교과목은 일반교과목, 능력단위 구분은 기업특화로 체크
   - PBL OJT 교과목은 일반교과목 등록 탭 외 별도의 탭 활용
   - PDMS 입력 전 별도의 한글문서로 수행계획서 및 평가계획서 등 작성 권장
 ? PBL 도입 관련 추진사항 확인
  ? 프로젝트(Project) 기반으로 과정 개발 및 진행 예정
   - 신규 일학습병행 기업 중 1개 기업 PBL 운영 관련 사전협의 완료, PBL 도입 이후 안정화 시 종목을 늘려서 추가 PBL 도입할 예정.
   - 마케팅전략_L5 훈련과정으로 개발, 시장조사 후 결과표와 홈페이지 구성등의 결과물을 포트폴리오로 제작할 예정. 
  ? 비대면 훈련방식을 통한 PBL OFF-JT 진행 예정(PDMS 입력방법 안내)
  ? PBL 배치 시기는 OJT 기간 중 (9~11월, 3개월) 배치 고려
 ? 기타 제도개선 건의사항
  ? PBL 운영 시, PBL Off-JT 훈련 장소를 OJT 훈련장소에서 가능할 수 있도록 제도개선 건의</t>
  </si>
  <si>
    <t>이준오</t>
  </si>
  <si>
    <t>? 신규 전담자에 대한 지속적인 추가 컨설팅 필요
  - 이성주 전담자 `23년 1월 9일자로 일학습병행 첨단산업 아카데미 전담자로 신규 채용
  - 일학습병행 훈련관리 관련 전체 프로세스 이해 필요
  - 훈련과정개발진 구성 및 역할에 대한 컨설팅 필요
  - HRD-Net 전산 시스템 활용 방법에 대한 컨설팅 필요
  - 상반기 내 직무연수 교육 수강 필수 신청 및 추가 수시컨설팅 요청 시 지원단 컨설팅 실시 예정</t>
  </si>
  <si>
    <t>①(공단) '23년 일학습병행과정 개발심사 지원 기본계획
②(공단) 일학습병행과정 개발지침
③(공단) PDMS 훈련과정 개발안내 매뉴얼</t>
  </si>
  <si>
    <t>④(지원단) 23년도 정부지원금 집행 기준 및 Q&amp;A 사례집</t>
  </si>
  <si>
    <t xml:space="preserve"> ? 신규사업참여(예비) 또는 전담자 역량강화 컨설팅
  ? 일학습병행 기초 지식 및 소개 안내
   - 산업현장 일학습병행 지원에 관한 법률, 시행령, 시행규칙 안내
   - 일학습병행 운영규정 및 일학습병행 운영규칙 안내
   - 일학습병행 직종 및 직종별 교육훈련 기준(`22년도 기준) 안내
   - 일학습병행 사업 전반적 개념, 용어 및 추진 절차에 대하여 컨설팅 진행
   - 신규 전담자에 경우 정부지원사업 참여 경험이 없었기 때문에 기초적인 부분부터 심화과정 단계까지 세부적인 안내필요가 요구됨
   - IPP형 일학습병행 공동훈련센터의 경우 전담교수(학습기업 발굴 및 모집)와 행정 전담자(훈련과정 운영 및 훈련관리 등)의 역할이 구분되어 있기 때문에 업무 분담에 대한 역할에 대하여 세부적인 리스트업 필요
  ? 사업계획 및 집행기준 관련 컨설팅
   - 사업참여 신청 및 학습기업 대리인 신청 방법에 대한 컨설팅 실시
   - 사업계획서 작성 방법 및 심사 일정에 대한 컨설팅 실시   
   - `23년도 정부지원금 집행 기준 및 Q&amp;A 사례집 내용 공유
  ? 일학습병행 훈련과정개발 관련 컨설팅
   - 영산대학교 사업단장 및 전담 교수, 전담자 총 9명 대상으로 `23년도 일학습병행 훈련과정개발 지침 사항 컨설팅 진행
   - `22년도 대비 변경 사항 및 주의사항 안내(훈련과정개발 시 개발진의 역할, 회의록 작성, 과정연계 사항, 직종별 교육훈련기준 등)
   - `23년 일학습병행 디지털 기초직무교육 편성 안내
    · 디지털 전환 신기술 편성가이드 내 NCS능력단위 목록 중 1개 이상 의무편성
  ? PDMS 활용 관련 컨설팅
   - PDMS 훈련과정 개발 시 사전절차, 개발신청, 개발, 심사신청 등에 대한 컨설팅
   - PDMS 개발진의 역할에 대한 컨설팅 실시</t>
  </si>
  <si>
    <t>? `23년도 PBL 훈련운영 여부에 대한 확인 필요</t>
  </si>
  <si>
    <t>□ PBL 도입 계획 수립 관련 컨설팅 요청</t>
  </si>
  <si>
    <t xml:space="preserve"> ? PBL 도입 계획 수립 관련 컨설팅
  ? PBL 교과 편성 도입 및 운영 절차 안내
   - PBL 기획 → PBL 운영 → PBL 평가 및 사후관리 
  ? PBL 교과 편성 지침 주요 사항 안내 
   - OFF-JT와 OJT 상호연계 편성 및 동일 기간 내 훈련 시작 및 종료
   - OJT/OFF-JT 교차 진행 및 동일 능력단위 非 분할편성
  ? PBL 종류에 따른 훈련 운영 방법 비교 안내
   - Project(4개월, 능력단위 2개 이상, 중간평가 진행 등) / Problem(2개월, 능력단위 1개 이상, 중간평가 미진행 등)
  ? PBL 운영 기간 설정 시 고려사항 안내
   - OFF-JT 운영 교수 스케줄 확보, PBL 교과목 학점 부여 여부 결정 등
  ? PBL OFF-JT 운영 방법 선택 시 고려사항 안내
   - 집체훈련(편성시간, 출결방법 등), PBL OFF-JT 비대면 훈련방식(실시간 쌍방향 훈련) 도입
  ? PBL 기본 개념 숙지 확인
   - PBL에 대한 기본 개념을 잘 인지하고 있으며, 신규 지침 또한 숙지하고 있음. 
   - 다만 올해 사업계획서 내 PBL 도입에 대한 부분이 계획되어 있지 않아, 하반기 또는 차년도 도입을 목표로 PBL 훈련과정개발 및 가능 참여기업 협의 할 예정</t>
  </si>
  <si>
    <t>장성대</t>
  </si>
  <si>
    <t xml:space="preserve">
□ 사업이슈가 되었던 신규 추가 유형의 훈련실시 현황에 대한 재확인
 ○ 2/14일 컨설팅 시 학습기업 참여신청 x(HRD-Net 상)
  - 참여신청 논의 중 8개 기업 정도인 상황
 ○ 격주 1회 학습기업 모집 현황 지원단 공유
  - 2/17~4/28일까지 컨설팅 담당자 이메일로, 지원단 요청 양식으로 공유</t>
  </si>
  <si>
    <t>? 상시 진단 등을 통해 재직자 훈련 미실시 확인하여, 경북전문대 담당자(정길순)와 유선확인시 관련 부분에 대한 컨설팅 요청</t>
  </si>
  <si>
    <t>①(한고원) HRD-Net 23년 1월 훈련실시 현황
②(공단) 23년 학습기업 모집 공고</t>
  </si>
  <si>
    <t>①(경북전문대) 23년 경북전문대 사업계획서
②(지원단) 경북전문대 상시진단 
③(지원단) 경북전문대 컨설팅 자료(사업계획서 분석 등 포함)
④(지원단) 경북전문대용 목표 관리 서식</t>
  </si>
  <si>
    <t>? 2023년 사업 목표 관련 사항 확인 및 경북전문대 인지 여부 점검
  ? P-TECH 훈련실시 불가로 인해 재직자 유형으로 50명의 목표 승인
   - 재직자 유형의 특징 매월 산술평균으로 실적 산출임을 안내하고 경북전문대 인지 여부 확인
  ? 훈련가능 직종 확인 및 훈련직종 확대 방안 컨설팅
   - 승인직종 8개(요양보호~토목건축관리)  
   - 승인직종의 중분류내 훈련실시 가능 안내(시설장비 등 훈련가능여부 지사 협의를 통해)
    ? 8개직종을 중분류가 5개로 구분됨을 안내하고 해당하는 26개 직종 대상으로 참여 확대 요청
  ? 정부지원금 현황 점검 및 컨설팅
   - 한도: 사업목표 50명=200,000원(최저)/예산: 3~10월까지 158,920천원(1,2월 준비기간 포함 182,520천원)
   - 목표한도의 최저로 미달성에 따른 반납금이 없음으로 목적에 맞는 적극적 행정으로 사업목표 달성 안내
    ? 단 월별로 구분되어 있는 인건비 등에 대한 부분은 고려
    ? 모집을 위한 홍보비 부족 시 일반수용비 내 전용으로 내부품의로 가능 
 ? 사업계획서 학습근로자 모집 계획 관련 사항 점검 및 컨설팅
  ? 타 공동훈련센터 벤치마킹
   - (진행) 폴리텍 영주 대상으로 소통 및 벤치 마킹 진행
   - (컨설팅) 1. 비슷한 조건의 벤치마킹 대상 추천(서라벌대 등)하여 벤치마킹 지원2. (주력 훈련직종인)보건 직종 및 승인 8개 직종 훈련실시 공동훈련센터 목록 제공하여 벤치마킹 지원
  ? 발굴 유관기관 협업
   - (진행) 형식적으로 일부 진행
   - (컨설팅) 관할지사, 지역 인자위, 사업주 단체를 통한 실질적인 기업 발굴 진행 요청
  ? 지역내 타 공동훈련센터 협업
   - (진행) 폴리택 영주에 조언 등 자문 진행중
   - (컨설팅) 폴리텍 영주와 훈련실시 가능 직종의 차이를 확인하여, 기업 발굴사항 협업 진행 요청
  ? 발굴전담직원 
   - (진행) 채용공고 진행중
   - (컨설팅) 사업 초기 전담자 한명에게 의지하기보다 전사적으로 학습기업 발굴에 역량을 쏟을 방안 필요 안내(타 공동훈련센터 사례공유)
 ? 지원단의 학습기업 모집 추가 방안 컨설팅
  ? (지자체의 도움을 받아) 지역내 공공기관을 대상으로 기업발굴
  ? 직종전문성 심사를 미리 대비하여 심사 후 승인 시 즉시 실시 방안 논의 등
 ? 실적 및 기업발굴 현황 제출 요청
  ? 컨설팅 담당자 이메일로 격주 1회 지원단 양식으로 제출 요청</t>
  </si>
  <si>
    <t>박재우</t>
  </si>
  <si>
    <t>? `23년 1월 상시진단 결과에 따른 연계 컨설팅
  - `23년 2월 28일 종료과정
   ㆍ성과평과를 위해 3월 27일까지는 훈련수료보고(공단지부지사 승인까지 완료)처리 필요
  - `23년 비용신청 및 학습일지 미흡 개선 관련 재확인 필요
  - 전담인력수당 관련 재확인 필요
  - 추가 확인: `23년 5월 정기 진단·컨설팅 시 미흡사항 재확인 예정</t>
  </si>
  <si>
    <t>□ 상시진단 연계에 따른 HRD-Net 훈련관리 미흡 컨설팅 실시</t>
  </si>
  <si>
    <t>상시진단 종합결과 엑셀파일</t>
  </si>
  <si>
    <t xml:space="preserve"> ? 훈련비 지연 회차 관리
  ? OJT 훈련비 관련 식비 신청에 따른 장기 지연건 발생
   - `21년 참여기업 중 식비 관련 선결제에 따른 비용처리 과정에서 장기 지연건 발생
   - 기업 OJT 비용 신청 컨설팅 및 추후 식비 신청 관련 개선 필요
 ? 학습일지 지연 회차 관리
  ? `23년 기업 전담자 교육 설명회 실시
   - 학습일지 등록 및 평가 관련 신청 역할 안내 실시
 ? 최종정산 지연 회차 관리
  ? `22년 성과평가에 따른 `23년 2월 종료과정 훈련수료 보고 필요 
   - 증빙자료는 다 갖고 있고 신청 단계 진행 中, 차주 21일부터 시작하여 모두 완료 예정
 ? 전담인력수당 지연 회차 관리
  ? 기업 전담자 직접 신청 관련 컨설팅 실시
   - 전담자 수당 신청 역할 안내 실시
 ? 기타 사항
  ? `24년부터 매카트로닉 학과 참여 예정
  ? 통합 공동훈련센터 선정 이후 전담자 1명 축소(9명→8명)
   - 전담자 업무과다 발생
   - 추가 기업은 우량기업만 받을 예정
  ? 모니터링(학습기업 방문 컨설팅) 결과 등록 안내
  ? `23년 정기 진단·컨설팅 일정 조율 필요
   - 공단 지부·지사 훈련 시설·장비 모니터링 일자 확인 후 협의 필요(4월~5월 예정)
 ? 후속조치
  ? 미흡사항 보완 확인: 정기 컨설팅 시 확인 예정
</t>
  </si>
  <si>
    <t>이바름</t>
  </si>
  <si>
    <t>? 신규 전담자에 대한 지속적인 추가 컨설팅 필요
  - 이바름 전담자 `23년 3월 1일자로 일학습병행 전담자로 신규 채용
  - 훈련과정개발진 구성 및 역할에 대한 컨설팅 필요
  - HRD-Net 전산 시스템 활용 방법에 대한 컨설팅 필요
  - 상반기 내 직무연수 교육 수강 필수 신청 및 추가 수시컨설팅 요청 시 지원단 컨설팅 실시 예정</t>
  </si>
  <si>
    <t>①((공단) 일학습병행 업무매뉴얼</t>
  </si>
  <si>
    <t xml:space="preserve"> ? 신규사업참여(예비) 또는 전담자 역량강화 컨설팅
  ? 일학습병행 기초 지식 및 소개 안내
   - 산업현장 일학습병행 지원에 관한 법률, 시행령, 시행규칙 안내
   - 일학습병행 운영규정 및 일학습병행 운영규칙 안내
   - 일학습병행 직종 및 직종별 교육훈련 기준(`22년도 기준) 안내
   - 일학습병행 사업 전반적 개념, 용어 및 추진 절차에 대하여 컨설팅 진행
   - 신규 전담자에 경우 정부지원사업 참여 경험이 없었기 때문에 기초적인 부분부터 심화과정 단계까지 세부적인 안내필요가 요구됨
   - IPP형 일학습병행 공동훈련센터의 경우 전담교수(학습기업 발굴 및 모집)와 행정 전담자(훈련과정 운영 및 훈련관리 등)의 역할이 구분되어 있기 때문에 업무 분담에 대한 역할에 대하여 세부적인 리스트업 필요
  ? 사업계획 및 집행기준 관련 컨설팅
   - 사업참여 신청 및 학습기업 대리인 신청 방법에 대한 컨설팅 실시
   - 사업계획서 작성 방법 및 심사 일정에 대한 컨설팅 실시   
   - `23년도 정부지원금 집행 기준 및 Q&amp;A 사례집 내용 공유
  ? 일학습병행 훈련관리 관련 컨설팅
   - 담당사업의 시기별(연간) 주요 이슈사항 및 준비사항 안내
   - 내부평가 및 외부평가 관리방법 안내(C.Q-net 접수 등)
   - 학습근로자 관리 방법 컨설팅 실시
   - 학습도구 활용 방법 컨설팅 실시
   - 학습기업 모니터링 관련 컨설팅 실시</t>
  </si>
  <si>
    <t xml:space="preserve"> ? `23년 연계강화 관련 컨설팅 실시
  ? `23년 2월 이후 현장실습 관련 연계강화 업무방법 컨설팅
   - 표준현장실습운영규정 변경에 따른 현장실습 관련 안내
   - `23년 2월 이후 HRD-Net 전산 입력 불필요 안내</t>
  </si>
  <si>
    <t>□ 재확인 필요사항 없음
□ 일학습병행 공동훈련센터 지원단 직무여수 참가안내 등 미흡 사항은 보충하도록 안내</t>
  </si>
  <si>
    <t>? 3/20일 전담자 3명 신규 채용 및 기존 전담자 퇴사(3/27)로 인해, 신규 전담자 역량강화 컨설팅을 신청함.</t>
  </si>
  <si>
    <t>①(국회) 산업현장 일학습병행 지원에 관한 법률(시행령, 시행규칙 포함)
②(고용노동부) 일학습병행 운영규정
③(산인공) 일학습병행 운영규칙 / 공동훈련센터 규칙 / 운영매뉴얼 / HRD-Net 매뉴얼
④(산인공) 정부지원금 집행기준 / 공동훈련센터 성과평가 지표 
⑤(산인공) 학습기업 모집 공고 / 훈련과정 개발 지침 등
⑥(산인공) 일학습 홍보 카달로그(일학습지원국 제작)</t>
  </si>
  <si>
    <t>①(지원단) 일학습병행 이해(직무연수 교재)
②(지원단) 경북전문대 신규전담자 역량확인용
③(지원단) 230410_지원단_일학습병행 진행절차 안내표
④(지원단) 230410_지원단_HRD-Net 활용교육(요약본)</t>
  </si>
  <si>
    <t>? 전담자 필요자료 송부 3/24일 이메일 전달
? 일학습병행 기초지식 및 정부지원금 집행기준 안내
 ? 산업현장 일학습병행지원에 관한 법률 구성목록 및 주요 사항 안내
 ? 공동훈련센터의 기능 및 역할
  - 기업 발굴 및 모집부터 평가 및 관리 지원까지
 ? 정부지원금 집행기준 안내
  - 운영비(인건비+일반운영비), 시설장비비 구분 및 사용시 유의사항(정부지원금 집행기준 및 사례집 안내)
? 일학습병행  훈련과정개발 &amp; 훈련운영 관리 안내
 ? 훈련과정 개발 절차 및 훈련과정 개발 유형 구분 안내
   - 훈련과정 개발비 지원되는 신규 개발의 개념 등
 ? 학습근로자 자격체계 안내(참여철회부터 자격취득까지)
 ? 매달 상시모니터링 사항
? HRD-Net 활용 이해
 ? HRD-Net을 통해 진행되는 일학습병행 전체 흐름에 대한 안내
   - 공동훈련센터 참여신청부터 수료자보고 까지
 ? HRD-Net 세부 활용 방법 및 주요사항 안내
   - 현재 주로 진행되는 학습기업 참여 신청, 훈련과정 개발전 확인 사항, 실시신고 방법 위주
 ? 대리인 신청 등 전담자 준비사항 및 HRD-Net 팁 공유</t>
  </si>
  <si>
    <t>? 22년 성과평가 가 채점 현황 확인
 ? 정량 점수(만족도 포함) 63점 정도 예상 / 정성평가에 따라 최대 ‘A’ 등급 가능
? PDMS활용에 대한 컨설팅은 센터장 김태곤 교수가 이해도가 높아 시간상 축소 안내
? 신규전담자 3명의 업무분장이 확인(기업 발굴, HRD-Net, 회계)
? 신규전담자 역량 확인용 시험을 진행하려 하였으나, 시간 부족으로 자율확인토록 안내</t>
  </si>
  <si>
    <t>김나희</t>
  </si>
  <si>
    <t>? 신규 전담자에 대한 지속적인 추가 컨설팅 필요
  - 김나희 전담자 `23년 3월 1일자로 일학습병행 전담자로 신규 채용
  - 훈련과정개발 설계 방법 및 절차에 대한 컨설팅 필요
  - HRD-Net 전산 시스템 활용 방법에 대한 컨설팅 필요
  - PDMS 전산 시스템 활용 방법에 대한 컨설팅 필요
  - 상반기 내 직무연수 교육 수강 필수 신청 및 추가 수시컨설팅 요청 시 지원단 컨설팅 실시 예정</t>
  </si>
  <si>
    <t xml:space="preserve">①(공단) 일학습병행 업무매뉴얼
</t>
  </si>
  <si>
    <t xml:space="preserve"> ? 신규사업참여(예비) 또는 전담자 역량강화 컨설팅
  ? 일학습병행 기초 지식 및 소개 안내
   - 산업현장 일학습병행 지원에 관한 법률, 시행령, 시행규칙 안내
   - 일학습병행 운영규정 및 일학습병행 운영규칙 안내
   - 일학습병행 직종 및 직종별 교육훈련 기준(`22년도 기준) 안내
   - 일학습병행 사업 전반적 개념, 용어 및 추진 절차에 대하여 컨설팅 진행
  ? 사업계획 및 집행기준 관련 컨설팅
   - 사업계획서 작성 방법 및 심사 일정에 대한 컨설팅 실시   
   - 정부지원금 교부 신청 및 회계정산 관련 컨설팅 실시
  ? 일학습병행 훈련관리 관련 컨설팅
   - 담당사업의 시기별(연간) 주요 이슈사항 및 준비사항 안내
   - 내부평가 및 외부평가 관리방법 안내(C.Q-net 접수 등)
   - 종목별 외부평가 공개자료 및 표준화 문제 안내
   - 학습근로자 관리 방법 컨설팅 실시
   - 학습도구 활용 방법 컨설팅 실시
   - 학습기업 모니터링 관련 컨설팅 실시
</t>
  </si>
  <si>
    <t xml:space="preserve"> ? `22년 성과평가 작성 관련 컨설팅
  ? `22년 재학생 당계 성과평가 보고서 작성 시 안내사항 요청
   - PDCA(계획-실행-결과-피드백) 방식의 보고서 작성 안내
 ? `23년 정부지원금 집행교부 안내
  ? `23년 정부지원금 1차 교부 신청 및 항목관련 e나라도움 활용 안내
</t>
  </si>
  <si>
    <t>김지수</t>
  </si>
  <si>
    <t xml:space="preserve">  ? 재확인 사항 없음
  ? 사업 선정이후 재 안내 필요사항(이번 컨설팅 미확인 부분)
  ○ 일학습병행 훈련관리
  ○ 일학습병행 훈련과정개발 이해
  ○ HRD-Net 활용 이해
  ○ PDMS 활용 이해</t>
  </si>
  <si>
    <t>? 경력개발고도화 사업 관련 컨설팅 요청(한국산업인력공단 대구지역본부 이준형 주임 요청)</t>
  </si>
  <si>
    <t>①(공단) 23년 경력개발 고도화 시범사업 알림 및 모집공고
②(공단) 경력개발 사업 운영 요건 개선 알림
③(공단) 경력개발 사업 운영 Q&amp;A(22년 기준)
④(공단) 23년 정부지원금 지원 및 집행기준</t>
  </si>
  <si>
    <t>①대구·경북 지역 P-TECH 학습근로자 현황
②계약학과 설치·운영 규정
③계약학과 운영 절차 및 부서별 역할
④한기대 경력개발 고도화 훈련과정 운영 예시</t>
  </si>
  <si>
    <t xml:space="preserve"> □ 경력개발 고도화 사업 도입 계획 수립 관련 컨설팅
  ○ 경력개발 고도화 시범 사업 알림 및 모집공고 안내
   - 재직자 유형으로 계약학과 바탕으로 사업운영 가능안내
   - 시범사업계획 내 정량 지표 안내(MOU체결 관련 가능 P-TECH 센터 공유)
  ○ 경력개발 고도화 사업 운영 요건 개선 알림 
   - P-TECH을 포함한 전체 일학습병행 이수자의 경력개발 고도화 훈련 참여 허용 가능
  ○ 사업운영 Q&amp;A 공유 
  ○ 지원단 확인사항
   - 참여직종: 기계생산관리_L5 (기술심화)
   - 전담자: 3명 정도 채용(사업예산 고려 2명 정도가 적절함을 안내)
   - 지역내 MOU 체결: 5개 대학을 대상으로 진행됨
   - 대학교 본교, 단과대학(과학기술대), 산학협력단 등 기관내 조직들이 전사적으로 사업 참여협의 중
 □ 경력개발 고도화 사업 P-TECH 현황 공유(참여 대상 정보 공유)
  ○ 대구·경북 지역 P-TECH 학습근로자 현황 공유(별표1 참고)
   - 영진전문대, 영남이공대, 수성대 등 이수자/수료자 현황 공유
   - 24년 대구·경북지역 졸업예정 인원 확인등 
 □ 계약학과 관련 컨설팅 실시
  ○ 계약학과 설치·운영 규정 컨설팅 실시
  ○ 계약학과 설치·신고 및 운영에 관한 규칙 컨설팅 실시
  ○ 계약학과 운영 절차 및 부서별 역할 안내
  ○ 계약학과 학사 운영 예시 컨설팅
 □ 경력개발고도화 훈련 운영 예시 공유
  ○ 한국기술교육대학교 경력개발 고도화 관련 훈련 운영 예시 안내
 □ 23년 정부지원금 지원 및 집행기준 안내
  ○ 사업신청서 예산 산정 필요사항 안내</t>
  </si>
  <si>
    <t>□ 시범 사업 신청서 작성 관련 QnA 진행
 ○ 시법 사업 관련 단과대(과학기술대) 김지수 학과장 주도로 준비
□ 사업 선정이후 공동훈련센터 관할 문제 확인 필요
 ○ 사업 준비 및 참여 독려는 대구지역본부에서 추진되었으나, 훈련장소 경북 상주로 경북지사 관할로 보임</t>
  </si>
  <si>
    <t>장다희</t>
  </si>
  <si>
    <t xml:space="preserve">○ 공동훈련센터 운영 후속 관리 계획
- 사업종료 후 후속 관리 전담자 1인 지정 2개월 고용(조선주 연구원) 
- 8월 말 까지 IPP사업단 유지
○ 정부지원금 정산 및 서류보존 등 
- 2월 중 삼덕회계법인 일정 협의 후 현장 심사 예정
- 산단 소속 현장지원센터 서류보존 이관 </t>
  </si>
  <si>
    <t>□ 사업 종료에 따른 수시컨설팅 요청</t>
  </si>
  <si>
    <t>○ 사업종료에 따른 컨설팅 체크리스트(지원단 제작)
○ 선문대학교 공동훈련센터 현황 및 훈련운영 후속조치(맞춤형 보고서)</t>
  </si>
  <si>
    <t>○ 공동훈련센터 훈련실시 확인사항 관련
- 공동훈련센터 훈련실시 현황 확인(「선문대학교 사업운영 현황 보고서」참고)
- Off-JT 훈련비 신청: 충남지사 2월 중 지급 가능 여부 검토 후 지급 예정
- OJT비용신청 및 전담자수당신청: 기업의 불이익이 발생하지 않도록 협의 후 진행
- 수료보고 및 최종정산: 후속 관리 전담자 지정 처리 예정
○ 학습권 보호 등 학습근로자 향후 관리 계획
- (일학습병행) 학생의 의지에 따른 타사업 연계 및 외부평가 응시 관리 예정
- (장기현장실습) 1월~2월 연계과정 6명 학생 현재 실습 중으로 불이익이 발생하지 않도록 관리 예정
○ 학습기업 관리 계획
- 기업 요청에 따라 교내 타사업(링크 등) 인계 
· 4차산업중심대학, LINK 3.0, SW중심대학, 미래자동차 등 운영 중
- 방문 컨설팅 등 관리 중
○ 공동훈련센터 운영 후속 관리 계획
- 사업종료 후 후속 관리 전담자 1인 지정 2개월 고용(조선주 연구원) 
- 8월 말 까지 IPP사업단 유지
○ 정부지원금 정산 및 서류보존 등 
- 2월 중 삼덕회계법인 일정 협의 후 현장 심사 예정
- 산단 소속 현장지원센터 서류보존 이관 
○ 건의사항 및 기타 의견 
- 공청회 등 현장의 의견 수렴 필요
· IPP현장실습 폐지 같은 정책이나 제도의 변경 시 충분한 논의가 선행되어야 
- 외부평가 준비를 위한 참고자료 및 근거자료 등 기반 구축 필요
- 타사업 대비 사업 인지도가 낮아 학생 모집의 어려움 적극적 사업 홍보 필요
- 전담자의 서류 작업 업무 과다</t>
  </si>
  <si>
    <t xml:space="preserve">○ 사업 종료 후 3월~ 5월 까지 추가 수시컨설팅 협의  </t>
  </si>
  <si>
    <t>□ 8/2일 선정되어 현재 인프라 구축 중인 상황
□ 내부인력 대상으로 컨설팅 진행으로 추후 전담자 채용 후 실무부분에 대한 진행 필요
 ○ 실무적인 부분 (3,5,6)을 제외 사업의 이해도 높음
  - 전담자 채용이후 3,5,6에 대해 컨설팅 실시 예정</t>
  </si>
  <si>
    <t>□ 8/03일 김지수 교수님과 통화시 경력개발고동화 사업준비 관련 컨설팅을 요청함</t>
  </si>
  <si>
    <t>1.(공단) 매뉴얼(일학습운영 매뉴얼, HRD-Net매뉴얼)
2.(공단) 경력개발고동화 요건 변경사항
3.(공단) 23년 정부지원금 지원 및 집행기준
4.(교육부) 계약학과 관련 규종(계약학과운영 규정 등)
5.(공단) 훈련과정개발 지침(고시 및 기본계획 등)
6.(공단) 내외부평가 가이드
7.(공단) 23년 성과평가 지표
8.(지원단) e-나라도움 가이드
9.(공단, 지원단) 비콘매뉴얼
※ 해당 자료는 저장매체(USB)에 담아 제공</t>
  </si>
  <si>
    <t>1.(지원단) 제직중인 대학연계형 학사운영가이드 준비부분 발췌</t>
  </si>
  <si>
    <t>□ 경력개발 고도화(대학연계형) 학사운영 절차에 대한 컨설팅
  ○ 연간 학사 및 일학습병행 운영 절차(학사운영 가이드 기반)
    - 고용노동부(일학습병행) 기준: 학습기업 모집부터 수료자보고(최종정산)까지
    - 교육부(학사) 기준 준비: 계약학과 심의 준비 부터 졸업이후 관리까지
□ 경력개발 고도화(대학연계형) 학사운영 준비 사항에 대한 컨설팅
  ○ 월별 준비 사항(권장)
    - 계약학과 운영심의는 10우러, 교육부 계약학과 신고 2월 등
  ○ 검토사항(5단계)에 대한 검토
    1. 공동훈ㄹ녀센터 신규선정(8/2일 선정 공문)
    2. 운영예정 학과 및 일학습병행 자격 선정(8/2일 선정공문)
    3. 계약학과 관련 학칙 개정(필요사항)
    4. 현장훈련 운영 검토(계약학과 규정에 따라 학칙부여를 위해 교육 계획, 학습관리시스템 등)
    5. 계약학과 운영 수익 분석 및 자부담 도입 여부
       Off-JT 훈련비 산출: 지원율 확인시 210%~240%로 확인됨
  ○ 계약학과 운영심의에 관한 사항 컨설팅
    - 한국산업인력공단 취합 안건: 재직요건(필요 시)
    - 대학 직접 안건: 입학정원
       ※ 교육부 심의 일정에 맞추어 제출 필요(공단 취합 안건은 보통 10월쯤 진행)
  ○ 학습기업 모집에 관한 컨설팅
    - 7~12월 학습기업을 집중적으로 모집하고, P-TECH 졸업생이 대상인 만큼 P-TECH 운영대학과 연계 필요
  ○ 교육과정 개발에 대한 컨설팅
    - 계약학과 규정에 따라 운영위원회 구성(기업 및 학습근로자 1/3이상)
    - 계약학과 규정은 졸업학점의 50%이상 출석수업, 일학습기준은 Off-JT 시간은 전체 훈련시간의 25%~75%
      ※ 계약학과는 학점, 일학습병행은 시간은 기준으로 차이가 있음
  ○ 입시 부분 컨설팅
    - 절차: 모집전형 계획 수립 -&amp;gt; 모집요강 -&amp;gt; 원서접수 -&amp;gt; 학습근로자 선발
    - 타대학 사례 기반으로 일정 안내</t>
  </si>
  <si>
    <t>□ 일학습병행 정보 획득을 위한 지원단 홈페이(swlc.or.kr) &amp; 일학습병행 포털(pdms.ncs.go.kr) 사이트 안내
□ 대학연계형 Off-JT 훈련비 선지급 업무처리 개선 알림 안내</t>
  </si>
  <si>
    <t>안오준</t>
  </si>
  <si>
    <t xml:space="preserve">○ IPP유형 일학습병행 PBL과정 도입 검토 및 협의 단계
 ○ 훈련과정 개발 보고서 내 PBL관련 부분(시간표, 수행계획서, 평가표 등) 작성 후 2월 셋째주 중 지원단 검토 협의
 ○ 훈련과정개발 진행 지원 및 훈련운영 시 단계별 컨설팅 진행 예정 </t>
  </si>
  <si>
    <t>○. PBL 컨설팅 사전 인터뷰 
1. 도입 취지: 한국교통대 IPP유형 PBL 시범 도입 
2. 능력단위:  일단은 시범이기 때문에 1개 능력단위로 진행   
3. 기업 협의: 평화/홍익 구두 협의
4. 학습근로자 협의: 평화/홍익 기업별 학습근로자 1명, 총2명
5. 능력단위 시간 비대면 비율 범위 확인 필요  
6. 최종평가: 대면평가 안내
7. 훈련종목: 토목설계_5
8. 학점부여: 비교과(학점X)
9. PBL Off-JT 강사: 미정</t>
  </si>
  <si>
    <t xml:space="preserve"> - 「일학습병행과정 개발지침」(2023)
 - 「일학습병행 비대면 Off-JT 훈련방식 정규 도입 운영계획」,(2023)</t>
  </si>
  <si>
    <t xml:space="preserve"> - 「2023년도 한국교통대학교 PBL 도입 관련 수시컨설팅」(송승훈 전임 제작 자료 활용)
 - 「PBL훈련과정개발 및 훈련운영 가이드」, 지원단(2022) 
 -  2023년도 토목설계 과정 시간표(안) : 교통대학교 안오준P 준비 자료</t>
  </si>
  <si>
    <t xml:space="preserve">○. PBL 컨설팅 및 협의 사항 
1. PBL 능력단위 2개 이상 활용 검토(Problem→Project)
2. PBL Off-JT 전담교수: 토목설계 종목 구강본 단장님 추천, 기타 외부강사 Off-JT 전담교수 활용
3. ‘강구조설계’교과 활용 능력단위 중 1개 능력단위 PBL Off-JT 활용 검토 중이었으나 PBL OJT 교차 운영 및 보조 운영을 위한 별도의 능력단위 편성 권유 
4. 디지털직무 중 ‘BIM설계’ PBL OJT 편성 가능 여부 검토 
5. 전체 OJT 시간 중 10~50% PBL OJT 우선 편성 후 PBL OFF-JT 편성 예시 안내 
   → 800시간 중 OJT 500시간 운영 시 PBL OJT 50시간, Off-Jt 5시간 이상 편성
6. 2개월 이상 PBL 과정 운영안 제시(11월~12월: 학점 과정, 12월3주차~2월2주차:비학점 과정) 
7. 「일학습병행 비대면 Off-JT 훈련방식 정규 도입 운영계획」참고 쌍방향 비대면 Off-JT 및 최종평가 대면 운영   
8. PBL 훈련과정 개발 필수 서류 작성 예시 안내 
9. PDMS 훈련과정 개발 시 PBL 과정 유의사항 안내 
 → 과정개발 신청 시 PBL 교과 편성 적용 체크, 미체크 시 개발 신청 다시 진행
10. IPP형 PBL 컨설팅 사례 공유(배제대, 부산외대)
 → 능력단위 활용 및 운영 시기, 교과 편성 관련 내용 등 
11. 전문대재학생 단계(부산경상대) PBL 훈련과정 도입 사례 공유 </t>
  </si>
  <si>
    <t xml:space="preserve">□ 훈련과정 개발 전 능력단위 및 시간표 검토 협의 </t>
  </si>
  <si>
    <t>최민준</t>
  </si>
  <si>
    <t xml:space="preserve">2. 사업계획 및 집행기준 이해 
 ① 통합공동훈련센터 목표 실적 100명 학습근로자(IPP 30명 + 재직자 70명) 중 재직자 단계 목표 달성 실적 연평균 훈련운영 인원70명(산술평균)으로 재직자 단계 유형추가 통합공동훈련센터로서 사업 목표 달성의 어려움 예상
 ② 정부지원금 집행기준 중 목표실적 미달성에 따른 운영비 반납 예상
3. 일학습병행 훈련관리 
 ① 재학생 유형의 훈련과정과 재직자 유형 훈련과정의 유형별 특이사항을 안내 하였으나 과정개발 전 협약 단계로 기업 발굴 및 매칭 등 협약 과정에 전담자들의 업무가 집중 되어있어 추후 훈련과정 개발 전 재안내 필요  </t>
  </si>
  <si>
    <t>□ 지원단 판단 수시컨설팅 실시</t>
  </si>
  <si>
    <t>○ 「2023년 일학습병행 공동훈련센터 정부지원금 지원 및 집행 기준」, 산인공 일학습기획부
○「2023년도 일학습병행 공동훈련센터 성과평가 지표(가안)」, 산인공 일학습운영부
○ 「2022년도 복수사업통합운영 일학습병행 공동훈련센터 성과평가 지표」,산인공, 심평원</t>
  </si>
  <si>
    <t>○ 홍익대학교 2023년 준비기간 사업계획서, 홍익대학교 2023년 3월~12월 사업계획서
○ 「공동훈련센터 통합운영 컨설팅(홍익대)」, 지원단 제작 자료 
   - 수록 내용: 일학습병행 공동훈련센터 통합운영 계획 등 통합공동훈련센터 관련 공문</t>
  </si>
  <si>
    <t>? 통합공동훈련센터 훈련운영 관련 컨설팅
 ○ 2023년도 사업계획 검토 및 훈련현황 확인
  - 2023년도 2월 13일 기준 재직자 유형 훈련 미실시
 ○ 1월 중 재직자 유형 담당자 변경
  - 기존 담당자 중 박제민T 2월 중 퇴사 예정, 일학습병행 관련 업무 경력 있는 연구원으로 담당자 변경
? IPP 훈련실시 예정 현황: 사업 목표 실적 30명으로 승인 받았으나 재직자 단계 학습기업 모집의 어려움으로 재학생 훈련실시 비중 확대 검토중으로 33명 매칭 완료 되었으며, 7명 추가 인원 매칭 검토중 
 ○ 재직자 훈련실시 예정 현황
  - 3월 훈련 실시 예정 판교 학습기업(이터너스) 20명, 세종 학습기업 6명 협약 진행중 
? 통합공동훈련센터 성과관리
 ○ 재직자 단계 학습근로자 목표 미달성 예상  
  - 2022년 재직자 유형추가 통합공동훈련센터 선정으로 기존 재직자 훈련과정 협약기업 인프라가 확보되어 있지 않음
  - 재직자 훈련과정 관리를 위한 운영노하우가 부족하며 재직자 유형 일학습병행 실무 경력직 전담자 부재
  - 이진영 팀장이 재직자 유형 기업 발굴 및 협약을 위하여 고군분투 중이나 노력 대비 아웃풋이 없어 목표 달성을 위한 공동훈련센터의 부담 과중 
  - 2023년도 성과평가 세부지표 미확정으로 학습근로자 수 목표 달성률 산출식 재검토 필요
? 목표미달성에 따른 운영비 반납  
 ○ 사업목표 미달성시 실제 훈련실적에 대비하여 지원한도를 초과하여 지원받은 운영비의 반납
  - IPP유형+재직자 학습근로자 100명 기준 최대한도 5.5억원에 대한 10개월 비율 약 4.58억원으로 확인되며 홍익대학교 목표미달성에 따른 반납금 발생 예상</t>
  </si>
  <si>
    <t xml:space="preserve">□ voc: IPP 4기사업단으로 계속 근무한 전담자의 연차수가 장기화 되고 있으며, 2022년 통합사업단 지정 이후 전담자의 연차수가 커지고 있음 퇴직금은 퇴직전 3개월 임금 총액 계산으로 연차별 임금 상향으로 기존에 적립한 퇴직적립금과 실제 발생할 퇴직금의 편차가 커지고 있어, 차액금을 매년 추가 적립하고자 함 이에 회계법인(삼덕)에서는 차액금을 매년 추가 적립이 가능하다는 답변을 받았으나 공단에서는 퇴직자 발생 시 집행은 가능하나 적립은 불가하다는 답변을 받음 재검토 바람 </t>
  </si>
  <si>
    <t xml:space="preserve"> ○ PBL과정 도입 검토 및 협의 단계
 ○ 기업(이트너스)과 훈련과정 일정 재조율 필요 
 ○ 이트너스 특성과 유사한 기업 인트로맨(한양여대), 휴넥트(한양여대, 해양대) 등 훈련과정 벤치마킹 필요</t>
  </si>
  <si>
    <t>○ PBL 컨설팅 사전 인터뷰 
 - 도입 취지: 3월 협약된 기업 ‘이트너스’ 훈련과정 개발 업무 협의 중 6개월 훈련을 원한다고 하여 PBL훈련을 접목한 훈련과정 개발을 협의하고자 함, 판교에 위치한 아웃소싱 업체로 훈련 후 학습근로자 파견 예정
 - 학습근로자: 20명 신규 입사자 대상
 - 기업 특이사항: OJT, Off-JT 장소 동일(경기동부지사)
 - 훈련종목: 총무인사_L3</t>
  </si>
  <si>
    <t>- 「일학습병행 훈련방식 다각화 세부추진계획」(2021)
 - 「일학습병행과정 개발지침」(2023)
 - 「일학습병행 비대면 Off-JT 훈련방식 정규 도입 운영계획」,(2023)</t>
  </si>
  <si>
    <t xml:space="preserve"> - 「2023년도 홍익대학교 PBL 도입 관련 수시컨설팅」(송승훈 전임 제작 자료 활용)
 - 「PBL훈련과정개발 및 훈련운영 가이드」, 지원단(2022) 
 -  재직자유형 PBL현황 
 -  총무인사L5개발보고서 모음
 -  재직자유형 총무인사L3 실시현황 </t>
  </si>
  <si>
    <t xml:space="preserve">○ PBL 컨설팅 및 안내 사항
 - 단기과정(단기형) 등 훈련기간 검토
 · 「일학습병행 훈련방식 다각화」관련 훈련기간 제한 완화로 재직자단계 6개월 훈련과정이 한시적으로 운영되었으나 2022년 12월 31일 단기과정 시범사업 종료됨(산업인력공단 기획부 하영수과장, 과정개발센터 정재연 과장 확인)
 · 재직자 유형 훈련기간 1년 이상 2년 이내로 과정개발 필수  
 - 재직자유형 총무인사_L3 운영 현황(23년 3월 기준)
 · 재직자유형 총무인사_L3 과정 중 개발된 PBL 과정 없음 
 · 한양여대 기업 ‘인트로맨’ 아웃소싱업체로 유사 훈련과정으로 학습근로자 22명 운영중으로 확인됨 
 - P-TECH 총무인사_L5 PBL 훈련과정 현황
 · 공개용 개발보고서 공유 및 P(Project/Problom) 문제도출 시 참고 사항 안내
 - 재직자유형 PBL 운영 현황 안내
 · 2021년부터 13개 공동훈련센터에서 PBL과정 운영중
 · 능력단위 활용, 운영기간, PBL운영 시간표 유형 안내 
○ PBL 훈련과정개발
-「일학습병행 비대면 Off-JT 훈련방식 정규 도입 운영계획」참고 쌍방향 비대면 Off-JT 및 최종평가 대면 운영   
- 과정개발지침 기반 PBL 훈련과정 개발 필수 서류 작성 예시 안내 
- PDMS메뉴얼 기반 PDMS 훈련과정 개발 유의사항 안내 
 · 과정개발 신청 시 PBL 교과 편성 적용 확인 체크 유의 오기입 시 개발 재신청
 · Off-JT PBL교과편성에서 능력단위+PBL 필수 기입  
- PBL 컨설팅 사례 공유
 · 능력단위 활용 및 운영 시기, 교과 편성 관련 내용 등 </t>
  </si>
  <si>
    <t>조선주</t>
  </si>
  <si>
    <t xml:space="preserve">? 공동훈련센터 훈련 운영 후속조치
 - 수료보고 및 최종정산 관련 사항
 - 전담자 수당 지급 현황(현장 모니터링)
? 공동훈련센터 센터 관리 후속조치 
 - 서류보존 및 이관 현황
 - 사업 종료 후 일학습병행 관련 문의사항 안내 창구 알림 요청(기업 및 학습근로자 대상)
  ·e-mail, UMS, 홈페이지 게시 공지, 공문 등
  ·대표번호 지원단 원스탑 상담센터 활용
 - 일학습병행 자격 관련 안내(학습기업 인센티브, 자격 발급, 재응시 등)
 - 정부지원금 회계정산 관련 사항 및 e나라도움 정보공시 </t>
  </si>
  <si>
    <t>□ 지원단 판단</t>
  </si>
  <si>
    <t xml:space="preserve"> - 일학습병행 자격취득 및 발급 안내문(20.08.)
 - e나라도움 정산관리 및 정보공시 절차 안내</t>
  </si>
  <si>
    <t xml:space="preserve">? 훈련실시 현황 확인
- HRD-Net 행정지원시스템 상 행정처리 완료 확인(2023년까지 종료된 과정에 대한 수료보고 처리 상태)
 - 최종정산 및 전담자 수당 지급현황 관련 현장확인
 · ㈜이오컨벡스 4/6 기준 확인 처리중, 라온구조안전기술(주) 8월~2월 OJT비용 직권반려 건 공단 검토 중 
? 정부지원금 회계정산 진행 사항 확인
 - 정부지원금 회계정산 관련 사항 및 e나라도움 정보공시 현장 인터뷰
 - (22년도 사업 예산) 회계정산 완료 확인
 - (시설, 장비비 반납) 고용부 승인 대기중(공단본부 박종주 과장 확인 내용) 
 - (e나라도움) 4월 중순 학교 재무회계 확정 후 4월 4째주 중 정보공시 예정
? 일학습병행법 제29조~제33조 평가 및 자격 관련
 - 23년 수료자 9명 학습근로자 및 학습기업 대상 안내사항 
   ·학습기업 인센티브 신청방법 안내
  ·학습근로자 일학습병행 자격 발급: 발급절차 및 수수료
? 학습근로계약 종료 및 계속고용 관련 안내
 - 제22조(학습근로계약의 종료)③ 학습기업의 사업주는 학습근로계약기간이 만료될 때까지 학습근로자가 제30조제2항에 따른 외부평가에 합격하지 못한 경우에는 학습근로자가 희망하는 경우 2회까지 학습근로계약기간을 연장하여야 한다. 이 경우 연장기간을 합한 기간은 1년을 넘지 못한다
 - 제24조(학습근로자의 계속고용) ① 학습기업의 사업주는 학습근로자가 제30조제2항에 따른 외부평가에 합격한 경우에는 그 학습근로자를 기간의 정함이 없는 근로자로 전환하여야 한다.
? 일학습병행법 제35조 서류보존의 의무 안내
 - 훈련운영과 관련된 서류에 대한 보존기한은 5년임을 학습기업 담당자들이 숙지할 수 있도록 강조 안내 
 - 학교에서는 문서보관함에 5년간 보관할 예정임을 확인함 
? 사업 종료 후 일학습병행 관련 문의사항 안내 창구 알림 요청
  - 기업 담당자 및 학습근로자에게 사업종료 관련 안내 메일 발송 
  - 문의 사항 발생 시 일학습병행 공동훈련센터 지원단 원스탑상담센터로 문의 안내 </t>
  </si>
  <si>
    <t>□ 기한(12/15) 내 사업계획서 제출 여부 확인
 - 사업계획서 심사 이후 HRD-Net 참여신청(공동훈련센터) 안내 필요</t>
  </si>
  <si>
    <t>□ 공동훈련센터 사업계획서 작성방법에 관한 컨설팅 요청</t>
  </si>
  <si>
    <t>1_(공단)_일학습병행과정 적합성 심사기준(2023.01.)</t>
  </si>
  <si>
    <t xml:space="preserve">1_2024년 일학습병행 공동훈련센터 정부지원금 지원 및 집행기준_컨설팅용 편집본(활용금지)
2_2024년 일학습병행 참단산업 아카데미 사업계획서 작성관련 지원단 컨설팅용 편집본(활용금지)
3_220602_학습근로자 중도탈락 방지를 위한 고충처리(안)_지원단
4_220707_내부평가 및 외부평가 관리방안_지원단
5_220727_학습기업 및 학습근로자 모집 홍보방안_지원단
6_220816_학습기업 진단·컨설팅 관리방안_지원단
</t>
  </si>
  <si>
    <t xml:space="preserve">□ 2024년도 사업계획서 작성 컨설팅
  ○ 실적 및 계획(1.전년도 사업실적 ~ 4.훈련관리 계획) 작성요령
    - 작성 불필요 항목 안내
    - 항목별 작성 유의사항 안내
    - 훈련관리 계획 수립 방법 안내
      · 학습기업 및 학습근로자 모집 홍보방안
      · 학습기업 진단·컨설팅 관리방안
      · 학습기업 내부평가 외부평가 관리방안
      · 학습근로자 중도탈락 방지를 위한 고충처리 방안
      · 커뮤니티 운영 목적 및 계획 수립 방법
    - 타 공동훈련센터 사업 계획 및 성과 우수 사례 공유
      · 외부평가 응시율 제고 방안(응시동기부여 활동 예시, 특강 지원 등)
      · 외부평가 합격률 제고 방안(필수능력단위 OJT/OFF-JT 분할 편성, 외부기관을 활용한 외부평가 공신력 확보 등)
  ○ 정부지원금 예산 편성 및 집행 유의사항
    - 집행기준 상 용어 안내(전담자, 전담인력, 내부인력, 외부전문가 등)
    - 인건비 편성 방법 안내
      · 인원당 한도 없음(총액 지원)
    - 일반운영비 각 항목별 집행 유의사항 안내
    - 정부지원금 불인정 사례 공유 → 사업 목적에 맞지 않게 집행 시 불인정 될 수 있음을 안내
□ 훈련과정개발 준비 관련 컨설팅
  ○ '23년도 기준 훈련과정개발 적합성 심사 기준 안내
  ○ 훈련시간 편성 계획 확인 및 피드백 실시
    - 확인사항 
      · 편성 시간: 총 807h, (필수능력단위) 465h, (선택능력단위) 342h
      · 배정 학점: 총 33학점, (Off-JT) 18학점, (OJT 계절학기) 3학점, (OJT 정규학기) 12학점
    - 피드백(강조 안내) 내용
      · 최대 훈련시간 제한은 없으나, 훈련비 지원 범위(연 900h) 내에서 편성
      · OJT 훈련 일정은 보강 필요 상황 등을 대비하여 가급적 월 편성 한도(100h)보다 낮게 편성
      · 전체 훈련 일정은 '24년 12월 말까지 80%이상으로 훈련 시간 편성('25년 1회차 외부평가 응시 가능하도록)
 </t>
  </si>
  <si>
    <t xml:space="preserve">□ 특이사항 확인
  ○ 선정(사업준비기간) 사업계획 신청 시 전담자 OA 장비 미신청
    - 미신청 사유는 단순 신청 누락 
    - 2024년도 사업계획서 작성 시 장비 추가 신청 예정(공단과 사전 협의 후 진행하도록 안내)
</t>
  </si>
  <si>
    <t>□ 공동훈련센터 성과평가 현장방문 컨설팅 협조 요청
 ○ 안산대 요청사항
  - 기관별 총평, 평가 항목별 점수 분석, 향후 개선 가이드 및 솔루션
  - 외부평가 합격률을 제고하기 위한 외부평가 전문가 인력풀 제공·기출문제 제작·학습방법 컨설팅</t>
  </si>
  <si>
    <t>1. 현장방문 컨설팅 신청서_안산대학교
2. 2022년도 일학습병행(통합운영) 공동훈련센터 성과평가 정성보고서(안산대학교)
3_(공단)_피드백보고서_가톨릭관동대학교_v1.3</t>
  </si>
  <si>
    <t>□ 공동훈련센터 성과평가 현장방문 컨설팅 
 ○ 공단 일학습성과평가부/ 경인지역본부 및 외부전문가 공동 진행 
  - 성과평가부  
   · 2022년 성과평가 결과 종합의견 및 총평 주요내용 전달
   · 2022년 성과평가 피드백 보고서 상 주요내용 전달
 ○ 컨설팅 요청 주제
  - 기관별 총평, 평가 항목별 점수 분석, 향후 개선 가이드 및 솔루션
  - 외부평가 합격률 제고위한 외부평가 전문가 인력풀 제공, 기출문제 제작/학습방법
 ○ 컨설팅 주요 내용
  - 일학습병행 전담인력의 업무분장 명확화
   · 사업운영 확인자 필요: 자체 프로세스의 단계별 수행 여부를 확인하는 자(센터장)
   · 각 개인의 업무를 명확히 함으로서 업무의 차질을 미연에 방지
  - 사업운영 단계별 자체적인 매뉴얼 보유/ 숙지
   · 단계별 자체 매뉴얼 수립 후 안정적 프로세스화 운영 가능토록 숙지
   · 프로세스는 갖추고 있으나 너무 일반적이다. 
   · 센터 자체적인 시스템이 갖춰져 있지 못함(타 센터와의 차별성이 부족)
   · 사업운영에 대한 계획 수립 및 결과의 명문화 부족
  - 타 우수 공동훈련센터의 사례 공유
   · 사업계획부터 성과평가 준비 
   · 전년도 성과평가 지표와 당해연도 성과평가 지표 비교/ 분석
   · 지표별 수행계획/ 중점 관리 항목/ 결과 취합 등 체계적 성과관리 필요</t>
  </si>
  <si>
    <t>swhong</t>
  </si>
  <si>
    <t>장봉임</t>
  </si>
  <si>
    <t>□ PBL 훈련과정 참여 학습기업 추가모집 확인(현재 1개 기업 협의 완료, 2개 기업 추가 협의 진행 중)
□ 학점 부여 과정으로의 전환 여부
□ PBL 교과목 구성 및 학습근로자 모집 확인
□ 훈련과정개발진 구성 확인
□ IPP형 일학습병행에서의 PBL 및 주·구간정시제 도입 첫 사례 확인</t>
  </si>
  <si>
    <t>□ IPP형 일학습병행 내 PBL 훈련과정 신규 도입을 위한 역량강화 수시컨설팅 요청
  - PBL 기본 개념 및 지침 안내 요청
  - 타 센터(재학생단계) PBL 훈련과정 도입 사례 안내 요청
  - PBL 훈련과정 개발 관련 준비사항 확인 요청</t>
  </si>
  <si>
    <t xml:space="preserve">1. 일학습 운영규칙 (‘23.01.01) 개정 사항 中 기업전담인력 교육 이수 관련 세부 기준 사항
2. 일학습병행 비대면 OFF-JT 훈련방식 정규 도입 운영계획
3. ‘23년 PBL 교과 운영 세부사항
4. 일학습병행 PBL 훈련방식 활성화 추진계획
</t>
  </si>
  <si>
    <t>1. 배재대학교 맞춤형 PBL 도입 가이드 자료
2. 타 공동훈련센터 PBL 운영 사례</t>
  </si>
  <si>
    <t>□ PBL 기본 안내 및 사례 소개
  ○ PBL 정의
    - PBL 소개
    - 일학습병행에서의 PBL 도입 및 추진 경과
    - 일학습병행에서의 PBL 정의
  ○ 일학습병행 PBL 운영 규정 및 적용
    - 일학습병행 PBL 운영 규정
      · 기존 훈련방식과 PBL 차이
      · (적용규정) PBL 운영 규정 점검
    - 일학습병행 PBL 운영 적용
      · PBL 운영 고려 사항
      · 운영 적용 사례
□ PBL 관련 준비사항 검토
  ○ 배재대 교육편람 내 PBL 유사 교과목 존재 여부 확인
    - 캡스톤 디자인, 졸업 설계 교과목 유사성 확인
    - 컴퓨터 공학 관련하여 대학 내 5개 학과가 있으며, 졸업 시 포트폴리오로 최종평가물 제작 필수
  ○ 학점 부여 관련 논의
    - 학점/비학점 과정 관련 논의 진행.
    - 기존 1개월 비학점과정으로 운영할 예정이었으나, 비학점과정의 경우 학습근로자 관리가 어려운 점, 공과대학의 학사운영 특성 상 ‘캡스톤 디자인’, ‘SOC 설계’, ‘졸업 설계’ 등 다양한 형태로 산출물을 내는 프로젝트성 교과목을 기진행하고 있다는 점, 비대면 OFF-JT의 진행이 가능한 점 등을 토대로 3개월 학점부여 과정으로 변경할 것을 컨설팅하였음
  ○ PBL 훈련 운영 종목 선정 여부
    - SW개발_L5 훈련과정에 대하여 교내 학점부여 과목과 연계(프로젝트 교과)하여 PBL 교과목을 운영할 예정이며, 쌍방향 비대면 훈련을 통한 PBL 교과목을 운영할 예정
  ○ PBL 학습기업 발굴 여부
    - 기존 일학습병행 기업 중 1개 기업(코드마인드㈜) PBL 운영 관련 사전협의 완료, 2개 기업에 대한 PBL 추가 도입 논의 중임
  ○ PBL 교과목 구성 여부
    - 현재 교과목 미구성으로 향후 재확인 필요
  ○ PBL 훈련 적용 시기
    - 배재대학교에서 자체적으로 구성한 기존 PBL 과정의 경우 7월 여름 계절학기(1개월) 에 비학점으로 운영할 예정이었으나, 학점 운영으로의 전환을 컨설팅함에 따라 10월~12월(2.5개월, 10주)에 진행할 예정임
  ○ 훈련평가 관련 논의
    - 학습기업이 서울에 위치하여 OFF-JT 쌍방향 비대면 훈련으로 PBL 교과목을 운영할 예정이며, 10주 편성으로 인한 중간평가 제외(3개월 미만)로 최종평가 진행 시 대면 평가를 진행해야 함을 안내함
    - 대학 학사운영에 맞추어 12월에 대면 평가를 진행하는 것으로 컨설팅하였음
  ○ 훈련과정 개발진 구성 여부
    - 현재 훈련과정 개발진 미구성으로 향후 재확인 필요</t>
  </si>
  <si>
    <t>□ 도입 의의
  ○ 재학생단계(IPP형 일학습병행)에서 PBL 훈련과정을 도입하는 첫 사례로서, 과목 구성 및 평가 진행에 대한 사례화를 통한 전파 가능성 제고
  ○ 주·구간 정시제(PBL 훈련과정 한정)에 대한 4년제 대학의 첫 도입 사례로서, 학사 운영에 대한 노하우 등 사례화
  ○ 비학점과정이 아닌 정규 학점을 부여하는 훈련으로, PBL을 통한 OJT와 OFF-JT의 연계성을 확인할 수 있는 기회 제공
□ 향후 계획
  ○ PBL 교과목 구성 및 학습근로자 모집 확인
  ○ 훈련과정개발진 구성 확인</t>
  </si>
  <si>
    <t>이정훈</t>
  </si>
  <si>
    <t>□ 일학습병행의 취지 및 HRD-Net 활용, 내·외부평가, 정부지원금 집행 관련 사업역량강화 컨설팅 요청</t>
  </si>
  <si>
    <t>1. 전담자 업무 가이드
2. 일학습병행 소개 ppt(공단)
3. 일학습병행 공동훈련센터 지원단 소개 자료
4. 일학습병행 관련 법, 규정, 규칙
5. 일학습병행 매뉴얼</t>
  </si>
  <si>
    <t>1. P-TECH 일학습병행 입문 교육 자료(직무연수)
2. 일학습병행 e나라도움 가이드
3. HRD-Net 가이드
4. 내부평가 가이드북</t>
  </si>
  <si>
    <t xml:space="preserve">□ 컨설팅 수행사항
  ○ 일학습병행 소개 및 이해
   - 산업현장 일학습병행 지원에 관한 법률, 시행령, 시행규칙 안내
   - 일학습병행 운영규정 및 일학습병행 운영규칙 안내
   - 일학습병행 사업 전반적 개념, 취지, 용어 및 추진 절차에 대하여 컨설팅 진행
   - 일학습병행 공동훈련센터 및 전담자 역할에 관한 안내 
   - 일학습병행 학습기업 컨설팅 및 자율점검에 대한 의의 및 실시 안내
   - 일학습병행 지원금 집행에 관한 우선순위 안내
  ○ 일학습병행 P-TECH 유형 기초 안내
   - 일학습병행 훈련 종류 안내
   - P-TECH 특징 안내
   - P-TECH 지원사항 및 훈련비 산출방식에 대한 안내 
   - P-TECH 과정개발 안내
  ○ 정부지원금 집행 기초 안내
   - 23년 담당 회계법인 안내
   - 서영대학교 사업계획서 안내
   - 내부 예산 활용기준 대비 정부지원금 집행기준 차이점 안내
   - 정부지원금 집행항목 안내
   - 예산 집행 시 주로 발생하는 부적정 집행사례 안내
</t>
  </si>
  <si>
    <t>□ 센터 측 요청으로 인해 일학습병행의 취지와 전반적인 사항에 대하여 사업역량강화 컨설팅을 진행하였으며, 시기적 요건으로 인해 학습일지 관리 및 출결관리, 비용신청 위주로 세부 컨설팅을 진행하였음. 근무기간이 짧아(1개월 전후) 전체적으로 아직 미흡하여 추가적으로 유선 및 비대면을 통한 컨설팅을 별도로 진행할 예정임
□ 사업계획 및 집행기준 이해
 ○ 정부지원금 집행기준 이해 관련하여 적절하게 잘 이해하고 있으나, 사업계획 작성 등의 부분에서 미흡한 모습을 보임
 ○ 사업 계획의 경우 센터장이 전담하고 있기에 연간 계획, 목표 관리, 성과 평가 등 기본적 사항에 대하여 수시 컨설팅 진행하였음
□ 일학습병행 훈련관리
 ○ 해당 전담자(이정훈 매니저)의 경우 재직자(P-TECH) 신분으로 일학습병행에 참여한 이력이 있어, 전반적인 시기별 주요 이슈사항을 잘 인지하고 있으나 내부평가 및 학습근로자 관리적 측면에서 미흡한 것으로 보여 해당 부분 컨설팅 진행하였음
□ HRD-Net 활용 이해
 ○ 학습일지 관리 및 출결관리, 비용신청의 경우 어느 정도 이해하고 있으나, 실시신고와 내·외부평가 부분에서 미흡한 것으로 판단되어 전담자 업무가이드를 이용해 컨설팅 진행하였음
□ 지역 소멸에 따른 학령인구 감소 이슈
 ○ 타 광주지역 공동훈련센터 대비 서영대학교의 경우 모체학과인 자동차과가 건실하여 학습근로자 수요는 많으나, 자동차 정비 업종 특성 상 상시근로자가 많은 학습기업이 적어 학습기업의 모집에 어려움을 겪고 있음
 ○ 차년도 광주전자공고(약 15명), 화순기계공고(약 3명), 주포자동차고, 나주공고 등 다양한 도제학교 협약을 맺을 예정임
□ 모체학과인 자동차과의 교수진 3명 중 1명이 정년으로 인해 퇴직함에 따라 학과 내 인력의 부족이 느껴지고 있음
□ 교육부 유사사업(Co-up 사업)이 신설되어 학교 내에서 P-TECH 사업의 입지가 좁아짐</t>
  </si>
  <si>
    <t>유미</t>
  </si>
  <si>
    <t>□ 전담자 신규 채용(유미 전담자) 관련하여 일학습병행의 취지 및 HRD-Net 활용, 내·외부평가, 정부지원금 집행 등 사업역량강화 컨설팅 요청</t>
  </si>
  <si>
    <t>1. 전담자 업무 가이드
2. 일학습병행 소개 ppt(공단)
3. 일학습병행 공동훈련센터 지원단 소개 자료
4. 일학습병행 관련 법, 규정, 규칙
5. 일학습병행 매뉴얼
6. 일학습병행 e나라도움 가이드
7. HRD-Net 가이드
8. 내부평가 가이드북</t>
  </si>
  <si>
    <t>1. 전문대 재학생 일학습병행 입문 교육 자료(직무연수)</t>
  </si>
  <si>
    <t>□ 센터 측 요청으로 인해 일학습병행의 취지와 HRD-Net 활용, 내·외부평가 관련 사항에 대하여 사업역량강화 컨설팅을 진행하였음. 근무기간이 짧으나(3개월) 내·외부평가를 제외한 나머지 일학습병행의 전반적인 사항에 대하여 확실하게 이해하고 있음. 추가적으로 유선 및 비대면을 통한 컨설팅을 별도로 진행할 예정임
□ 사업계획 및 집행기준 이해
 ○ 정부지원금 집행기준 관련하여 적절하게 잘 이해하고 있으며, 회계·예산 담당자(장수린 매니저)가 별도로 존재하여, 주요 FAQ 위주로 컨설팅을 진행하였음
□ 일학습병행 훈련관리
 ○ 해당 전담자(유미 매니저)의 경우 도제학교 행정담당으로 근무한 이력이 있어, 학사 운영과 관련된 시기별 주요 이슈사항을 잘 인지하고 있으나 내·외부평가 측면에서 미흡한 것으로 보여 해당 부분 컨설팅 진행하였음
□ HRD-Net 활용 이해
 ○ 실시신고, 학습일지 관리 및 출결관리, 비용신청의 경우 어느 정도 이해하고 있으나, 내·외부평가 부분에서 미흡한 것으로 판단되어 전담자 업무가이드를 이용해 컨설팅 진행하였음
□ 지역 소멸에 따른 학령인구 감소 이슈
 ○ 인근 지역(광주, 전남) 공동훈련센터 대비 전남도립대학교의 경우 학습근로자 수요가 부족하여 모집에 어려움을 겪고 있음
 ○ 지역(담양) 내 학습기업이 많이 부족하여 주로 광주에서 모집을 진행하고 있음
□ 모체학과의 학습근로자 수요가 부족하여 차년도에는 드론기계학과 등 타 학과 추가 섭외를 진행할 예정임
□ 교육부 유사사업(Co-up 사업)이 신설되어 학교 내에서 전문대 사업의 입지가 좁아짐</t>
  </si>
  <si>
    <t>홍득영</t>
  </si>
  <si>
    <t>□ 경력개발 고도화 시범사업 선정 결과 확인
□ 사업 선정 이후 진행 현황 확인
 ○ 계약학과 운영 현황</t>
  </si>
  <si>
    <t xml:space="preserve">□ 경력개발 고도화 사업 관련 컨설팅 요청
 ○ 운영 요건, 학사 연계 및 계약학과 운영 등 </t>
  </si>
  <si>
    <t>① (공단) 2023년 경력개발 고도화 시범사업 알림 및 모집공고
② (공단) 경력개발 고도화 사업 운영 요건 개선 알림
③ (공단) 경력개발 고도화 사업 운영 Q&amp;A
④ (교육부) 계야학과 설치·운영 규정</t>
  </si>
  <si>
    <t>① 광주·전라지역 P-TECH 학습근로자 현황
② 계약학과 운영 절차 및 부서별 역할
③ 한기대 경력개발 고도화 훈련과정 운영 예시</t>
  </si>
  <si>
    <t>□ 경력개발 고도화 시범 사업 도입 관련 컨설팅
 ○ 경력개발 고도화 시범 사업 알림 및 모집공고 안내
  - 사업 선정 절차 및 제출 서류 안내
  - 시범사업 선정을 위한 정량 지표 안내: MOU 체결 가능한 권역 내 P-TECH 센터 공유
  - 재직자 학위연계형 훈련 운영 가능 안내
  - 권역 내 P-TECH 학습근로자 훈련직종을 고려한 기술심화 경로 연계 제시: 기계생산관리_L5
  - 사업준비기간 정부지원금은 신규 기관만 신청 가능함을 안내
 ○ 경력개발 고도화 사업 운영 요건 개선 알림 
  - P-TECH을 포함한 전체 일학습병행 이수자의 경력개발 고도화 훈련 참여 허용 가능
  - 기술심화 경로 계획 중이므로 NCS 대분류(15.기계 분야) 내 참여 가능
 ○ 사업 운영 관련 질의응답
□ 경력개발 고도화 사업 P-TECH 현황 공유
 ○ 광주·전남지역 P-TECH 학습근로자 현황 공유
   - 폴리텍 광주·전남·순천 캠퍼스, 동강대, 서영대, 전남도립대 최근 3년 이수자/수료자 현황
□ 계약학과 설치·운영 컨설팅
 ○ 계약학과 설치·운영 규정(23.5.22. 개정) 안내
 ○ 계약학과 설치·신고 및 운영에 관한 규칙 컨설팅
 ○ 계약학과 운영 절차 및 부서별 역할 안내
 ○ 계약학과 학사 운영 예시 컨설팅
□ 경력개발고도화 훈련 운영 컨설팅
 ○ 한국기술교육대학교 경력개발 고도화 훈련 운영 예시를 통한 컨설팅
 ○ 편성에 따른 OJT/OFF-JT 비용 안내 등</t>
  </si>
  <si>
    <t>김진명</t>
  </si>
  <si>
    <t>□ 전담자 신규 채용(4명) 관련하여 일학습병행의 취지 및 HRD-Net 활용, 내·외부평가, 정부지원금 집행 등 사업역량강화 컨설팅 요청</t>
  </si>
  <si>
    <t>1. .IPP형 일학습병행 입문 교육 자료(직무연수)
2. 경력개발 고도화 모집 관련 자료</t>
  </si>
  <si>
    <t>□ 컨설팅 수행사항
  ○ 일학습병행 소개 및 이해
   - 산업현장 일학습병행 지원에 관한 법률, 시행령, 시행규칙 안내
   - 일학습병행 운영규정 및 일학습병행 운영규칙 안내
   - 일학습병행 사업 전반적 개념, 취지, 용어 및 추진 절차에 대하여 컨설팅 진행
   - 일학습병행 공동훈련센터 및 전담자 역할에 관한 안내 
   - 일학습병행 학습기업 컨설팅 및 자율점검에 대한 의의 및 실시 안내
   - 일학습병행 지원금 집행에 관한 우선순위 안내
  ○ 일학습병행 IPP형 일학습병행(재학생 유형) 기초 안내
   - 일학습병행 훈련 종류 안내
   - IPP형 일학습병행 특징 안내
   - IPP형 일학습병행 지원사항 및 훈련비 산출방식에 대한 안내 
   - IPP형 일학습병행 과정개발 안내
  ○ 정부지원금 집행 기초 안내
   - 23년 담당 회계법인 안내
   - 목원대학교 사업계획서 안내
   - 내부 예산 활용기준 대비 정부지원금 집행기준 차이점 안내
   - 정부지원금 집행항목 안내
   - 예산 집행 시 주로 발생하는 부적정 집행사례 안내</t>
  </si>
  <si>
    <t>□ 센터 측 요청으로 인해 재학생 단계(IPP형 일학습병행) 일학습병행의 전반적인 운영 및 유형(재직자) 추가 관련 사항에 대하여 사업역량강화 컨설팅을 진행하였음. 신규 전담교수 근무기간이 짧으나(1개월) 재직자(대학연계형) 공동훈련센터 센터장 경력을 가지고 있어 재직자 관련 사업 역량은 풍부한 편이며, 신규 전담자(3명)의 경우 기존 목원대에서 근무하던 인원들이 재채용됨으로서 IPP형 일학습병행에 대한 사업적 역량이 뛰어남
□ 대전지역 내 행안부와 지자체가 함께하는 현장실습, 취업연계 관련 유사사업들이 많이 생기고 있음
□ IPP(장기현장실습) 폐지에 따른 대학 내 입지 감소
 ○ 대학 내 취업률과 실습을 제공하던 IPP(장기현장실습) 제도가 폐지됨에 따라 대학 내 IPP형 일학습병행의 입지가 많이 감소하였음
 ○ LINC 3.0 사업과 일학습병행 연계를 꾀하고 있으나, 자격을 갖춘 학습근로자 모집이 현실적으로 어려운 상태임
□ 재직자(자격형) 일학습병행을 고려하는 중으로, 관련 제반사항을 컨설팅하였으며, 경력개발 고도화 또한 모집 예정에 있음을 안내하였음</t>
  </si>
  <si>
    <t>김진순</t>
  </si>
  <si>
    <t>□ PBL 과제 선정 결과 확인
 ○ 학습기업별 훈련에 적합한 과제 선정의 어려움으로 컨설팅 요청하였으므로, 컨설팅 이후 과제 선정 결과 확인
 ○ PBL 훈련 진행 현황 확인</t>
  </si>
  <si>
    <t>□ PBL 훈련 운영을 위한 컨설팅 요청</t>
  </si>
  <si>
    <t>□ 일학습병행에서의 PBL 개념 컨설팅
 ○ 일학습에서의 PBL 개념과 도입 배경, 장점
 ○ PBL 교과 편성 도입 및 운영 절차 안내
  - PBL 기획 → PBL 운영 → PBL 평가 및 사후관리 
 ○ PBL 종류에 따른 훈련 운영 방법 비교 안내
  - Project(4개월, 능력단위 2개 이상, 중간평가 진행 등) / Problem(2개월, 능력단위 1개 이상, 중간평가 미진행 등)
□ PBL 훈련과정개발 컨설팅
 ○ PDMS 활용 PBL 훈련과정 개발 유의사항 안내
  - PBL 운영 절차 및 훈련과정 개발 절차 안내
  - PBL OFF-JT(집체) 교과목은 일반교과목, 능력단위 구분은 기업특화로 체크
  - 전체 OJT 시간의 10%~50% 범위 내에서 PBL OJT 편성 
  - PBL 수행계획서, PBL 최종평가 계획서는 PDMS 입력 전 별도의 문서작성 권장
 ○ PBL 교과 편성 지침 주요 사항 안내 
  - OFF-JT와 OJT 상호연계 편성 및 동일 기간 내 훈련 시작 및 종료
  - OJT/OFF-JT 교차 진행 및 동일 능력단위 非 분할편성
  - 여러 학습기업 대상 OFF-JT PBL 운영 시 교과(능력단위) 동일 편성 등
□ PBL 훈련 운영 절차 컨설팅
 ○ PBL OFF-JT 운영 방법 선택 시 고려사항 안내
  - 집체훈련(편성시간, 출결방법 등) 운영 방법
 ○ 훈련주체별 증빙서류 및 HRD-Net 등록 방법
  - 기업현장교사 수행계획서 훈련시작 시 등록, 학습일지 월 1회 이상 등록
  - 학습근로자 학습활동서 월 1회 이상 등록(HRD-HRD-Net 미등록)
 ○ PBL 훈련과정 내부평가 평가방법 및 평가주체 안내
  - 최종평가 방법: A(포트폴리오), B(문제해결 시나리오), E(사례연구), I(일지/저널) 및 K(구두발표) 가능
  - 평가주체: 기업현장교사, OFF-JT 교수자, 학습근로자 상호 공동평가(평가비율 자율)
 ○ PBL 훈련 비용 신청 안내
  - 훈련비: 최종평가 Fail 시 PBL OJT는 훈련비 미지급, OFF-JT는 출석시간만큼 지급
  - 전담인력수당: 월별 학습일지 등록 및 HRD-Net 신청
 ○ PBL 훈련 모니터링
  - 최종 모니터링은 최종평가 실시 중 또는 종료 후에 정기 모니터링과 병행하여 실시
  - PBL 과제의 최종산출물 확인 및 일반 모니터링 서류에 ‘PBL 학습기업 수행 주체별 면담지’ 포함
  ○ PBL 필수서류 작성 방법 안내 및 실습
  - PBL 수행계획서(PBL 입력), PBL 최종평가 계획(PBL 입력), PBL 최종/중간과제 평가표(PBL 미입력)
□ PBL 과제 선정 컨설팅
 ○ 학습기업별 PBL 맞춤 과제 선정을 위한 컨설팅
  - 문제해결 프로세스 안내
  - 현황 진단을 위한 P.E.S.T. 분석, S.W.O.T. 분석, Canvas 분석, BCG(Boston Consulting Group) Matrix 소개와 예시
  - 원인 파악을 위한 Lotus Mapping(연꽃개화법), 5 Why 기법, Logic Tree 기법 소개와 예시
  - 현황 진단 및 원인 파악 기법을 활용한 학습기업 현황 분석 및 문제도출 실습</t>
  </si>
  <si>
    <t xml:space="preserve">□ 훈련종료 이후 행정처리 관련 컨설팅
 ○ HRD-Net 수료보고 전 필수 확인 사항 안내(학습 진행률, 내부(최종)평가 최종마감)
 ○ HRD-Net 수료보고 후 최종정산 방법 안내 </t>
  </si>
  <si>
    <t>심규진</t>
  </si>
  <si>
    <t>□ 신규기업 모집 관련 정량평가 부분에 대한 인지가 부족하였으나, 방문해 개선 완료
 ○ 신규기업의 경우 23년 시작한 기업이 대상임을 확인해 드림
 ○ 고용유지율 관련 소명 증빙을 성과평가 보고서 제출시 같이 제출 필요 안내
  - 사전 확인 필요 등 안내</t>
  </si>
  <si>
    <t>□ 11월 20일 지원단 홈페이지를 통해 컨설팅 신청
 ○ 요청사항: 23년 성과평가 보고서 작성 전 성과평가 정량평가 관련하여 현황 점검을 위해 방문 요청(정량평가에 해당하는 항목들을 전체적으로 점검 및 객관적 검증을 위해 방문 요청)</t>
  </si>
  <si>
    <t>① (공단) 23년도 성과평가 지표
② (공단) 24년도 성과평가 지표</t>
  </si>
  <si>
    <t>① (지원단) 부산과학기술대 맞춤형 성과평가 분석 자료
② (지원단) 23년 공동훈련센터 성과평가 가채점 도구(엑셀파일)</t>
  </si>
  <si>
    <t>□ 23년 성과평가 대비
 ○ 성과평가 등급을 가르는 핵심지표(변별력이 높은 지표)
  - 1.2 학습근로자 훈련유지율, 1.5 외부평가 합격률, 1.6 외부평가 전년대비 향상율
 ○ 23년도 사업계획서 상 성과평가 자체분석 및 개선계획 점검
  - 전반적으로 개선보다 지표 변경 등 공동훈련센터 의견 담김
  - 일부 학습근로자 훈련유지율 관련 개선안 포함
   · 간담회 등을 통한 소통 등
 ○ 22년-23년 지표연계 현황 안내
  - 학습기업 목표달성율 삭제, 훈련장비 활용율 삭제 등
 ○ 23년 성과평가 가채점 현황 및 개선 방향
  - 예상점수: 87.5
  - 미흡지표 및 개선 방향
   · (미흡지표) 학습근로자 훈련 유지율(배점 15점), 학습기업 고용유지율(배점 5점)
   · (개선 방향1) 학습근로자 유지율 의 단기적 향상을 위해 23년내 훈련시작 필요
   · (개선 방향2) 훈련실시 전 충분한 일학습병행에 대한 안내 
   · (개선 방향3) 학습기업 모집 시 (학습근로자의 장기근속 유도가 가능한 기업 위주로) 우량이나 또는 근로자의 미래 비전 제시가 되는 기업으로 모집해 운영
  - 성과평가 지표 오인지 개선(신규 및 우량기업 산출의 기초 차이)
   · 신규: 23년 훈련시작, 우량: 23년 훈련실시
   · (개선 방향4) 고용유지율 관련 소명 증빙을 성과평가 보고서 제출시 같이 제출 필요 안내
□ 24년 성과평가 지표 안내
 ○ 23년 대비 변경 사항 
  - 배점 변경
   · 학습근로자 목표달성률(15→18), 우량 학습기업 참여율(10→5), 학습기업 만족도(5→7)
  - 정성지표 중 신설
   · 품질관리 중 자체 개선 항목 신설
  - 감점 중 필수 교육대상자 변경(전담인력→전담자)</t>
  </si>
  <si>
    <t xml:space="preserve">    ·</t>
  </si>
  <si>
    <t>□ 고용유지율 향상에 대한 중요성 인지하고 개선 노력중
  ○ 실제 개선까지는 이루어지지 않은 상황</t>
  </si>
  <si>
    <t>□ 11월 27일 지원단 홈페이지를 통해 컨설팅 신청
 ○ 요청사항:성과평가 보고서 작성 컨설팅, 2024년 변경사항 이슈 등</t>
  </si>
  <si>
    <t xml:space="preserve">① (공단) 22년도 성과평가 결과(지표별 점수현황)
② (공단) 23년도 성과평가 지표
③ (공단) 24년도 성과평가 지표 </t>
  </si>
  <si>
    <t>① (지원단) 부산경상대 맞춤형 미흡지표별 개선 방안
② (지원단) 23년 공동훈련센터 성과평가 가채점 도구(엑셀파일)</t>
  </si>
  <si>
    <t>□ 22년 부산경상대 성과평가 결과 지표별 진단 및 컨설팅
 ○ 지표별 획득 현황 확인
  - 배점 대비 70% 미만 획득 지표 확인
  - 주요 미흡 지표 개선의견 제시
   · 외부평가 합격률 개선을 위해 노력 등
□ 23년 성과평가 대비
 ○ 성과평가 등급을 가르는 핵심지표(변별력이 높은 지표)
  - 1.2 학습근로자 훈련유지율, 1.5 외부평가 합격률, 1.6 외부평가 전년대비 향상율
 ○ 23년도 사업계획서 상 성과평가 자체분석 및 개선계획 점검
  - 전반적으로 개선보다 지표 변경 등 고차원적인 의견 담김
  - 일부 학습근로자 훈련유지율 관련 개선안 제시
   · 간담회 등을 통한 소통 등
 ○ 22년-23년 지표연계 현황 안내
 ○ 23년도 성과평가 가채점 현황 점검
  - 예상점수: 74.2점
  - 미흡 지표 중 개선 컨설팅
   · 학습기업 방문모니터링 실시율 개선
   · 정성평가 대비를 위한 현재 진행중인 사항 개선(P-D-C-A 등 절차적 준비)
□ 24년 성과평가 지표안내
 ○ 23년 대비 변경사항 
  - 배점 변경
   · 학습근로자 목표달성률(15→18), 우량 학습기업 참여율(10→5), 학습기업 만족도(5→7)
  - 정성지표 중 신설
   · 품질관리 중 자체 개선항목 신설
  - 감점 중 필수 교육대상자 변경(전담인력→전담자)</t>
  </si>
  <si>
    <t>□ 전담자 변경 예정
 ○ 방문 시점 기준 센터장 변경 예정
□ 사무실 이전 예정
□ 사업계획 집체심사 결과
 ○ 목표: 46명(전:26, P1: 20)</t>
  </si>
  <si>
    <t>김건회</t>
  </si>
  <si>
    <t>□ 일학습병행 신규 전담자 역량 강화 컨설팅</t>
  </si>
  <si>
    <t xml:space="preserve">1_일학습병행 역량강화 기초 진단지
2_일학습병행 신규전담자 교육자료
3_일학습병행 신규사업 직종추가 업무추진 계획표
4_(배포용)_일학습병행 훈련 관리를 위한 HRD-Net 행정지원시스템 활용 기초 교육 자료 </t>
  </si>
  <si>
    <t>□ 지원단 소개
 ○ 업무 및 조직 관련
  - 기획운영팀 업무 및 조직 소개
  - 혁신사업팀 업무 및 조직 소개
 ○ 원스탑 상담센터 관련
  - 상담 방법 안내(이메일, 카카오톡, 유선, 홈페이지 등)
  - 상담 내용 안내(사업관련, 인사 노무, 산업안전, 회계, 심리 등)
□ 일학습병행 역량강화 기초 진단
 ○ 일학습병행 역량강화 기초 진단 실시
  - 일학습병행 기초
  - 사업계획 및 집행기준
  - 일학습병행 훈련관리
  - 일학습병행 훈련과정개발
  - HRD-Net 활용
  - PDSM 활용
□ 일학습병행 신규전담자 교육
 ○ 일학습병행 기초 이해
  - 공동훈련센터 역할 안내
  - 학습일지 관리, 출석 관리, 비용신청 관리, 내·외부평가 관리 안
  - 사업계획 및 집행기준 이해
 ○ HRD-Net 행정지원시스템 활용 기초
  - HRD-Net 행정지원시스템의 이해
  - HRD-Net 행정지원시스템 활용 팁
  - HRD-Net 행정지원시스템 활용 시 참고 사항(각 탭별)</t>
  </si>
  <si>
    <t>□ 일학습병행 신규사업(첨단산업) 업무추진 계획 수립 관련 컨설팅 실시
 ○ 과업 딘계별(공동훈련센터 구축~훈련실시) 예상 소요기간 및 마감일정 가이드 라인 제시 
  - 공동훈련센터 구축(전담자 채용, 사무실 구축, 훈련시설 장비 구입, 각종 제반업무 등)
  - 학습기업 선정(기업모집 및 사전 컨설팅, 일학습병행 참여신청 지원, 서류심사 및 현장심사)
  - 학습근로자 모집(사업설명회 및 홍보활동, 사업참여 상담, 사업참여 신청 접수, 학습기업 매칭)
  - 훈련과정개발 및 인정(기업전담자 양성교육 수료, 직무분석, 훈련과정 개발 및 인정)</t>
  </si>
  <si>
    <t>권주희</t>
  </si>
  <si>
    <t>□ 부산지역본부 요청
 - 관련: 부산지역본부(기업인재혁신부)-3992 "부산지역본부 권역 일학습병행 공동훈련센터 진단컨설팅 실시에 따른 협조 요청</t>
  </si>
  <si>
    <t>□ 공동훈련센터 대상 훈련실시 확인사항
 ○ 학습일지 지연 과정 작성 독려
  - OJT일지 지연 8건
  - Off-JT일지 지연 14건
 ○ 훈련비 미신청과정 신청 독려
  - OJT 비용 지연 15건
 ○ 내부평가 훈련개발보고서와 다른 방법으로 평가실시한 과정 사후 변경신고 안내
  - (주) 광성계측기: 하드웨어 기초 회로 설계, 하드웨어 완성품 검증, 정보통신기기 디지털회로설계
  - (주) 세풍전기: 기계하드웨어 제작
 ○ 사업관련 개편사항 안내
  - 훈련지원율 개편안 차년도 5월부터 적용 
  - 외국인 유학생 일학습병행 비자문제로 보류
 ○ 훈련 관련 서류철 철저히 관리하도록 안내 
      ·</t>
  </si>
  <si>
    <t>김종현</t>
  </si>
  <si>
    <t>□ 공동훈련센터 대상 훈련실시 확인사항
 ○ 학습일지 지연 과정 작성 독려
  - OJT일지 지연 18건
  - Off-JT일지 지연 35건
 ○ 훈련비 미신청과정 신청 독려
  - OJT 비용 지연 35건
 ○ 대리인미지정 및 수기 학습일지 미첨부과정 다수로 개선 권고
 ○ 사업관련 개편사항 안내
  - 훈련지원율 개편안 차년도 5월부터 적용 
  - 외국인 유학생 일학습병행 비자문제로 보류</t>
  </si>
  <si>
    <t>□ 2024년 2월 사업 종료에 따른 외부평가 접수 및 관리 등에 대한 문의 컨설팅 요청</t>
  </si>
  <si>
    <t>(지원단) 240112_공동훈련센터 사업종료_부산외국어대학교 맞춤형 컨설팅 자료
(지원단) 부산외국어대학교 외부평가 대상자 목록
(지원단) 일학습병행 공동훈련센터 내·외부평가 가이드(지원단 제작)</t>
  </si>
  <si>
    <t>? 공동훈련센터 훈련운영 현황 파악
  ○ 공동훈련센터 훈련실시 확인사항
  ○ 훈련 중 과정관리 확인사항
  ○ 공동훈련센터 훈련평가 관리 현황
 ? 공동훈련센터 후속조치 사항
  ○ 사업종료에 따른 훈련운영 후속조치 방안
    - 외부평가 대상자 관리 및 응시현황
    - 외부평가를 위한 기업 협조 및 학습근로자 준비자료 공유 등
  ○ 사업종료에 따른 센터운영 후속조치 방안
    - 현재 미해결 된 학습일지 및 비용신청 등
    - 사업종료 이후 행정처리에 대한 담당자 지정 등
 ? 외부평가 대상자 및 행정처리 관련 부산남부지사 협의
  ○ 현재 1개 기업 2개 회차 4명의 학습근로자가 1월 대상자 신고 기간 내 이수 조건이 어려움
    - 공단 본부에서 관련 문서 행위를 1/15일 지사로 공문발송 예정
    - 남부지사에서 공문 발송이후 행정처리 완료 예정
  ○ 일부 기업 전담자 수당 관련 이슈 발생
    - 일부기업에서 미 신청한 전담자 수당을 일괄신청 예정이나 2월 이후에는 관련 행정처리를 해줄 전담자가 없음
    - 이와 관련 인수인계 자료를 제작하여 비용 누락이 없도록 컨설팅 실시
   ○ 훈련 시설 장비 불용처리 및 현장외훈련 비용 신청 관련 안내</t>
  </si>
  <si>
    <t>선형구조(학기제) 도입 준비 중 2학기 OJT 운영 시 현장실습학점 부여 관련
교내 협의 진행 사항에 대한 확인 필요
1. 현장실습학점 부여 관련 교내 동의(교무처, 현장실습센터, 학과 교수진)
2. 현장실습학점 부여 관련 교내 규정 재확인 및 정비
3. 현장실습학점 부여 관련 교과목 개설 및 교수진 분배
4. 현장실습학점 부여 방법(평가방법) 등 대입</t>
  </si>
  <si>
    <t>□ 선형구조(학기제) 도입 준비 중 전반적인 점검 및 학사운영관리 컨설팅 요청</t>
  </si>
  <si>
    <t>1. 일학습병행 교육훈련기준
2. 학사운영가이드(지원단)</t>
  </si>
  <si>
    <t>1. 경인여자대학교 교육과정 편성 자료
2. 학사운영관리 컨설팅 자료</t>
  </si>
  <si>
    <t>□ 경인여자대학교 일학습병행 훈련과정 개발 개요
  ○ 훈련과정 개발 개요
   - 사업유형: 전문대 재학생단계 일학습병행
   - 참여학과: 국제통상학과
   - 개발자격: 수출입관리_L3
   - 운영형태: 선형구조(1학기 Off-JT, 2학기 OJT)
 ○ 선형구조 운영형태의 장점
 ○ 선형구조 운영형태의 단점
 ○ 선형구조 운영형태 도입 시 선행과제
□ 경인여자대학교 국제통상학과 학사개편 초안
 ○ 교육과정운영위원회 회의록(요약)
 ○ 교육과정운영위원회 회의록 주요 사항
□ 경인여자대학교 선형구조 도입 관련 확인 사항
 ○ 능력단위 편성 및 훈련시간 분배 점검
 ○ 학사운영 관련 공동훈련센터 의견 점검
 ○ 학습기업 의견 점검
□ 경인여자대학교 선형구조 도입 관련 컨설팅 사항
 ○ 능력단위 편성 및 훈련시간 분배 컨설팅
 ○ 학사운영 관련 공동훈련센터 의견 컨설팅
 ○ 학습기업 의견 컨설팅
□ 전반적인 점검 및 컨설팅 결과
 ○ 선형구조(학기제) 도입 전 선행과제를 잘 수행하였으나 확인결과 현장실습교과 개설 및 학점부여 관련 준비가 미흡하여 해당 내용에 대해 컨설팅 실시하고 추가적으로 내부적인 회의를 추진하도록 함</t>
  </si>
  <si>
    <t>□ 현장실습관련 규정 컨설팅 등
  ○ 교육부 기준 및 타 공동훈련센터 사례 공유</t>
  </si>
  <si>
    <t>주대종</t>
  </si>
  <si>
    <t xml:space="preserve">□ 사전 질문 지 수령 
 1. OJT NCS 활용 또는 기업 특화로 개발가능여부 및 NCS 적용하지 않아도 가능한지 여부
 2. OFF-JT 기업특화로 편성시 NCS를 적용가능 여부 
 3. 3개월 이상 과정은 "중간평가+최종평가" 진행되어야 하는데 "능력단위"별로 평가를 진행하지 않아도 되는지 ?
 4. OJT비콘 미입력시 행정처리 방법?
 5. "사전 계획된 시간과 지정된 장소에서 집체형식으로 훈련하기 어려운경우"로 표기되어 있는데 기업이 아닌 현장에서 교육진행이 가능한지? 
 6."기업현장교사와 전체 학습근로자 간의 거리와 물리적 공간(건물,층,등)이 분리되어 있는경우",로 표기되어 있는데 PBL수업이 현장에서 진행되는 경우 기업현장교사와 근로자가 동일장소에 있지 않아도 되는지 ? 
7. "훈련시간 일괄입력 가능"으로 표기되어 있는데 입력방법은? </t>
  </si>
  <si>
    <t xml:space="preserve">1. '23년 과정개발 지침 
2. PBL 훈련과정 개발 및 운영 가이드 </t>
  </si>
  <si>
    <t xml:space="preserve">1. 2023년 한국폴리텍 대학 광주캠퍼스 PBL 운영 가이드 안내 </t>
  </si>
  <si>
    <t xml:space="preserve">□ PBL 정의 안내
□ 일학습병행 PBL 안내 
  ○ (일학습병행) 추진배경, 경과, 개념 
□ 일학습병행 PBL 운영 규정 및 적용 
  ○ (일학습병행) PBL 운영규정
  ○ (일학습병행) PBL 훈련 운영에 대한 적용 (안)
※ PBL 훈련 운영시 고려사항 및 주의사항 안내 
</t>
  </si>
  <si>
    <t xml:space="preserve">□ 직종별 순차 적용 예정 
  ○ 건설업, 전기업 직종에 있는 몇개 기업을 선정하여 PBL 순차적용 예정 
□ 추가사항 
  ○ 컨설팅 대상자 퇴사로 인하여 재직자 과정에 대한 PBL 도입 잠정 보류 </t>
  </si>
  <si>
    <t>이미선</t>
  </si>
  <si>
    <t>□ 공동훈련센터 성과평가 현장방문 컨설팅 
  ○일학습성과평가부 및 외부전문가 (2인) 공동 수행 
    - 2023년 성과평가 확정 및 2024년도 성과평가 방향성
   · 일학습 성과평가부 향후 방향성 (성과평가 이관에 따른 성과관리 컨설팅(안) 추가 방향성 
    언급)
      ·</t>
  </si>
  <si>
    <t>□ OFF-JT 및 OJT 연계강화방안 사례 공유 
□ 외부평가 학습지원 노하우 요청</t>
  </si>
  <si>
    <t xml:space="preserve">- 2022년 일학습병행 성과평가 훈련 지표 (IPP)
- 2023년 일학습병행 성과평가 훈련 지표 (IPP)
- 2021년 IPP 일학습병행 공동훈련센터 성과평가 피드백 보고서 </t>
  </si>
  <si>
    <t>□ 성과평가부
  ○ 2023년 성과평가 확정 및 2024년도 성과평가 방향성
  ○ 일학습 성과평가부 향후 방향성 (성과평가 이관에 따른 성과관리 컨설팅(안) 추가 방향성 언급)
  ○ PDCA 에 기반한 성과평가 작성 요청
□ 성과평가부
  ○ 성과평가 작성방법이 변경되며이에대한 대비 요청 (원페이퍼 보고서 작성 숙련 권장) 
  ○ 사업계획서에서 제시된 목표를 정성 수치화하여 보고서 작성 요청
  ○ 성과평가 보고서에 핵심 단어 (사업계획서 실행 관련)를 작성하고 현장평가에서는 이에 대한 실행여부를 판단하기에 이부분을 어필
  ○ 계획-실행 방법을 표안에 넣어 이를 개선으로 도출하는 모델(PDCA)을 참고하여 작성 요청
□ 공동훈련센터 지원단
  ○ 타 공동훈련센터 우수사례 공유 (관리 방법 또는 작성유형 예시등) 
    -
      ·</t>
  </si>
  <si>
    <t xml:space="preserve">   · Q&amp;A 진행
 Q1. 성과평가 페이지를 제한을 더 작성이 가능한지? , A1. 현시점에서는 페이지(분량)을 늘리는 부분에 방향계획은 없으며, 추후 작성경과에 따라 반영해보겠다.
      Q2. 성과평가 내용 작서중 중복되는 내용이 있다. 이에 대한 개선(축소가)이 가능한지?, A2. 평가항목들을 잘 살펴보면 각 진행 단계별 상이점을 찾을수 있을것이다. 이를 잘 풀어 작성하면 된다.</t>
  </si>
  <si>
    <t>김예은</t>
  </si>
  <si>
    <t xml:space="preserve">□ LMS 관리 현황 및 비용신청 지연기업에 대한 관리 계획 확인 </t>
  </si>
  <si>
    <t xml:space="preserve">- 2023년+일학습병행+학습기업+모집공고(안) 
- (23.01.10) 23년 일학습병행과정 개발지침
- (220407) 일학습병행 운영규정 (고용노동부고시)(제2022-32호)
- (230101) 일학습병행 운영규칙 일부개정(안) 전문
- (201105) 일학습병행 공동훈련센터 운영규칙 일부 개정 전문_송부용
- (201110) 일학습병행 운영매뉴얼
</t>
  </si>
  <si>
    <t xml:space="preserve">□ 사업계획서 정량 목표 확인
 ○ 학습기업 및 학습근로자 확인 (뷰어.23.02.28일자 기준)
  - (사업계획서) 기업 : 44개, 학습근로자 : 180명
  - (뷰어: 23.03.31 기준) 결과 : 학습기업 120% (67개) , 학습근로자 105% (189명) 달성 확인 
  - 공동훈련센터 자체 점검표 공동 확인 (raw 데이터 공유)
□ 22년, 23년 상시진단 부정적 기업에 대한 사유 확인 
  ○ 학습기업명 : 쓰리알렙주식회사 (훈련과정 ID : ABF20193000611630, ABF20203000687817)
  ○ 미적정 항목 : OJT 비용신청 
  ○ 지연 사유 : 기업내부사정* 및 코로나 등 에의한 지연으로 확인 
      (* 기업 자체 세금처리 문제로 인해 6개월에 한번씩 정산토록 요청)
  ○ 센터조치현황 : 기업 컨설팅을 통해 내부 평가, 훈련 면담일지등 서류 상태를 확인(양호)하였으며, 
      4월 중순까지 기업 협의를 통해 미신청 비용 개선 예정
  ○ 지원단 관리(안) : 충남지사와 공동 확인 수행, 4월 상시진단 시기에 맞춰 미신청 개월수 여부 
      확인을 통해 센터와 공유
□ 전담자 업무 분담 및 근로 계약 여부 확인 
  ○ 공동훈련센터 전담자 전원 계약직 표기(연락처 업데이트)에 따른 확인 수행
   - 해당 건은 센터 근로계약에 따른 반발적 요소가 있기에 사업기준(정부지원금 집행기준)에 근거하여 정규직 충원 요청 및 지속적으로 개선 진행 예정 </t>
  </si>
  <si>
    <t xml:space="preserve">- </t>
  </si>
  <si>
    <t xml:space="preserve"> ○ 신규 전담자 진행에 대한  LMS 관리 프로세스 강화 필요 
</t>
  </si>
  <si>
    <t xml:space="preserve">□  참여기업 신청서 작성시 유의 사항 (‘23년도 기준) 및 신규 전담자 교육 </t>
  </si>
  <si>
    <t xml:space="preserve">- 2023년 일학습병행+학습기업+모집공고(안) 
  - (23.01.10) 23년 일학습병행과정 개발지침
  - (220407) 일학습병행 운영규정 (고용노동부고시)(제2022-32호)
  - (230101) 일학습병행 운영규칙 일부개정(안) 전문
  - (201105) 일학습병행 공동훈련센터 운영규칙 일부 개정 전문_송부용
  - (201110) 일학습병행 운영매뉴얼
</t>
  </si>
  <si>
    <t xml:space="preserve"> - (활용도구) 참여안내절차_공주대학교 참고 안내 (ver 1.1) .excel
  - 기업직무 분석표 (샘플본)</t>
  </si>
  <si>
    <t>□ 일학습병행 훈련과정의 이해 컨설팅 진행 
 ○ 일학습병행 훈련과정 운영에 필요한 내부평가, 기업컨설팅(면담), 외부평가 대비를 위한 방안 
     컨설팅 진행 
   · 신규전담자 대상 개별 컨실팅 수행
□ 일학습병행 기업 컨설팅 수행시 확인사항에 대한 체크리스트 제공
 ○ 공통자료 동일
  -‘23년 일학습병행 학습기업 모집공고 양식을 기반한 진단도구 제공 및 실제 모델에 대한 가채점 진행</t>
  </si>
  <si>
    <t>최정란</t>
  </si>
  <si>
    <t>일학습병행에 대한 전반적인 사항
외부평가 관련 사항
HRD-Net 전산 활용
PDMS 및 훈련과정 개발</t>
  </si>
  <si>
    <t>□ 일학습병행 훈련운영 매뉴얼
□ 일학습병행 공동훈련센터 정부지원금 집행기준
□ 24년 일학습병행 훈련과정 개발 지침
□ 일학습병행 소개 PPT</t>
  </si>
  <si>
    <t>□ 전남도립대 외부평가 합격률 향상방안 및 사례별 PDCA 자료
□ 외부평가 모의문제 출제 관련 주요 고려사항
□ 원스탑 FAQ 주요 사례 모음</t>
  </si>
  <si>
    <t>□ 센터 측 요청으로 인해 일학습병행에 대한 전반적인 사항, 외부평가 관련 사항, HRD-Net 전산 활용, PDMS 및 훈련과정 개발에 대하여 사업역량강화 컨설팅을 진행하였으며, 시기적 요건으로 인해 외부평가 관리, 훈련과정 개발 위주로 세부 컨설팅을 진행하였음. 전담자 2명 모두 근무기간이 짧으나(3개월) 일학습병행의 전반적인 사항에 대하여 확실하게 이해하고 있음. 추가적으로 유선 및 비대면을 통한 컨설팅을 별도로 진행할 예정임
□ 사업역량강화 컨설팅 실시 내용
  ○ 사업계획 및 일학습병행 기초 지식 이해
  ○ 일학습병행 훈련관리
  ○ HRD-Net 활용 이해
  ○ 일학습병행 공동훈련센터 정부지원금 집행 기준
  ○ 내부평가 관리 및 전산 등록
  ○ 외부평가의 이해
  ○ 외부평가 합격률 향상 방안 및 사례별 PDCA 수립
  ○ 외부평가 모의문제 출제 관련 주요 고려사항
  ○ 일학습병행 훈련과정 개발 및 개발지침, PDMS 활용
  ○ 원스탑 FAQ 주요 사례 소개</t>
  </si>
  <si>
    <t>□ 차년도 일학습병행 훈련 관련하여 직종 추가를 원하는 학과(사회복지학과)의 학과장이 추가로 참석하여 일학습병행에 대한 기본 설명, 사회복지학과의 참여 가능성, 학사와 훈련과정 개발 및 교과목 편성 등 신규 직종 추가 관련하여 컨설팅을 실시하였음. 기업 심사와 관리 강화가 진행될 예정인 13개 직종에 대하여도 설명하였으며, 일단 추가적으로 공표된 사항이 없으므로 준비는 진행할 예정임.
□ 25년 2월까지 전라남도 차원에서 국립대와 도립대를 전부 통·폐합하려는 움직임이 있으며, 전남도립대학교와 국립목포대학교는 글로컬 사업을 추진하며 25년 2월까지 통합하여 운영하기로 협약을 맺음.(24/1/10 기준) 따라서 전문대 재학생 일학습병행을 운영하는 전남도립대학교와 IPP형 일학습병행을 운영하는 목포대학교의 운영형태가 어떻게 변할지 아직 미지수인 상태로, 대학 통합 관련하여 고용부 및 공단, 교육부와의 협의가 필요한 사항임. 해당 통합 관련하여 24년 사업계획 심사 시 현재 단순하게 유형을 추가하여 심사 후 운영할 수 있도록 변경되었으므로, 하나의 공동훈련센터 아래 여러 유형을 운영하는 형태로 진행하거나 폴리텍의 경우와 같이 하나의 법인 아래 캠퍼스를 나누는 형태로 운영하는 등 다양한 방법을 모색할 수 있을 듯함.</t>
  </si>
  <si>
    <t>박현식</t>
  </si>
  <si>
    <t xml:space="preserve">□ 상시진단을 통한 HRD-Net LMS 현황 관리
 ○ 불인정 시간 훈현결과 반영 여부 확인
  - LMS 훈련결과 등록 현황에서 불인정 훈련시간 삭제 여부
  - 해당월차 수기출석부 수정 여부 </t>
  </si>
  <si>
    <t>□ 지원단 판단에 따른 수시 컨설팅 수행</t>
  </si>
  <si>
    <t>□ 상시진단연계 수시컨설팅 수행 근거
 ○ '24년 1월 상시진단 수행 결과
  - OFF-JT 수기 출석부 검토 결과 이슈 확인
□ OFF-JT 수기 출석부 전수 확인
 ○ (주)미래정보 9월 OJT 102시간 훈련 실시
  - 센터에서 월간 등록시간 100시간 초과 등록 및 비콘 출석 100시간 초과 출결 등록
  - 2023년 과정 개발지침의 월 훈련 편성한도 100시간을 초과한 훈련으로 2시간 훈련 불인정 확인 및 안내
  - 훈련과정 개발지침을 준수하여 월간 훈련시간 편성·등록하도록 컨설팅
 ○ OFF-JT 시간 중복 검토
  - NCS 자격: 전기설비시공_L5 
  - 정규훈련과 보강훈련 일정 중복에 따른 보강훈련 총 6시간 훈련 불인정 컨설팅
 ○ 보강훈련 시간 작성 오기
  - NCS 자격: 농촌체험_L5, 조경_L5
  - 보강훈련 시간 작성 오기(보강훈련시간 합계 4H이나 5H으로 기재)
  - 수기출석부 및 HRD-Net 학습일지 시간 정정 관련 컨설팅
□ 기타사항
 ○ 재학생단계 OFF-JT 수기출석부 작성 컨설팅
  - 미흡사항
  · 훈련 결석 시 출석부 미표기
  · 훈련 없는 일자에 교강사 서명
  · 보강훈련 수기출석부 작성 표기 오류
  · 훈련일자의 훈련시간 합계와 '훈련계획시간' 합계 작성 오기(출석시간 합계는 맞음)
  - 컨설팅 사항
  · 수기출석부 작성 매뉴얼 적용 컨설팅
  · 수기출석부의 보강 훈련, 결석 표기 등 예시를 통한 컨설팅</t>
  </si>
  <si>
    <t>원강호</t>
  </si>
  <si>
    <t>□ 신규 전담자 현황(2명)
 ○ 원강호 매니저 '24-01-01자로 신규 채용
  - 담당업무: OJT 지원 및 학습기업 관리 등
 ○ 이명훈 매니저 '24-01-01자로 신규 채용(강은정 매니저 육아휴직 대체)
  - 담당업무: P-TECH 학사운영 및 정부지원금 관리 등
□ 신규 전담자 2명에 대한 지속적인 추가 컨설팅 필요
 ○ 일학습병행 업무 경력이 없으며
 ○ 주전담자가 '23-11-30자로 퇴사 후 2개월 경력의 육아휴직 대체 전담자만 12월에 근무하여
 ○ 신규 전담자 2명의 1월 입사 시 업무 인수인계 부족 등으로 일학습병행사업에 대한 이해 부족
 ○ 훈련과정 개발, 훈련운영 및 HRD-Net 전산 시스템 활용 방법 등에 대한 컨설팅 필요</t>
  </si>
  <si>
    <t>□ 신규 전담자 역량강화 컨설팅
 ○ 일학습병행 소개 및 기초 지식 컨설팅
  - 산업현장 일학습병행 지원에 관한 법률, 시행령, 시행규칙
  - 일학습병행 운영규정 및 일학습병행 운영규칙
  - 일학습병행 사업의 개념·용어 및 추진 절차
  - 일학습병행 공동훈련센터 및 전담자의 역할
 ○ 사업계획 및 집행기준 관련 컨설팅
   - 사업계획 수립 및 작성 방법
   - 정부지원금 집행기준 및 회계정산
 ○ 일학습병행 훈련관리 컨설팅
  - 담당사업의 시기별(연간) 주요 이슈 및 수행 사항
  - 내부평가의 개념 및 외부평가 절차
  - 학습근로자 관리 방법
  - 학습기업 모니터링 절차 및 점검사항
 ○ 후속조치
  - 센터 훈련 준비 현황: '24년도 신규 학습기업 훈련 및 과정개발 준비 중
  - 일학습병행 업무 경력이 없는 신규 전담자 2명으로 변경(기존 근무 전담자에서 전원 교체)
  - '24년도 훈련 실시와 성과평가 등의 일정이 겹쳐 일정 누락이 없도록 지속적인 관리 및 추가 컨설팅 실시 예정</t>
  </si>
  <si>
    <t>박규영</t>
  </si>
  <si>
    <t>□-</t>
  </si>
  <si>
    <t>□ 경력개발 고도화 훈련과정 운영을 위한 계약학과 및 학사운영 관련 컨설팅 요청</t>
  </si>
  <si>
    <t>① (공단) 2023년 경력개발 고도화 시범사업 알림 및 모집공고
② (공단) 경력개발 고도화 사업 운영 요건 개선 알림
③ (교육부) 계약학과 설치·운영 규정</t>
  </si>
  <si>
    <t>① (지원단) 광주·전남지역 P-TECH 학습근로자 현황
② (지원단) 계약학과 운영 절차 및 시기별/부서별 역할과 관련 서식 작성 예시
③ (지원단) 한기대 경력개발 고도화 훈련과정 운영 예시
④ (지원단) 재직자 대학연계형 학사운영 가이드</t>
  </si>
  <si>
    <t>□ 경력개발고도화 신규도입 관련 추진현황 확인 및 미흡사항 컨설팅
 ○ 경력개발 고도화 추진현황 확인 체크리스트
  - 경력개발 고도화 직종 선정 및 기본 운영 계획 수립 완료(기계생산관리_L5)
  - 기준 교과 편성: 선정된 직종에 따른 기준 교과 개발 완료(기계자동차공학부)
  - 학칙 및 계약학과 규정 개정 중: 대학 신규학과 관련 계약학과 규정 개정 중(공고 전 단계)
  - 계약학과 학과/교과목 및 교수진 준비 완료
  - 교육부 계약학과 설치 신고 진행 중(교육부 신고 후 결과 대기 중)
  - 유관기관 간담회: 교육과정 구성안 및 운영 계획 등 사업 추진 유관기관 설명회 완료
 ○ 학습근로자 모집 현황
  - 3개 기업 4명 확정, 1개 기업 2명 진행 중, 1개 기업 1명 협의 중
 ○ 교내 부서별 연간 학사일정 및 추진필요사항 컨설팅
  - 교학처 및 입학홍보처, 공동훈련센터 등 부서별 월 단위 업무계획 수립
 ○ 타 공동훈련센터 계약학과 월간 학사운영 사례 공유
  - 한기대 대학연계형 훈련 사례 공유
 ○ 교내 학칙(계약학과 설치 및 운영 규정) 제정 관련 필요 항목 확인
  - 체크리스트를 통한 필수 항목 포함 확인
□ 협조사항 요청
 ○ 경력개발 고도화 사업 전반적인 홍보 협조 요청
  - 학습기업 및 학습근로자 홍보 시 일학습병행 훈련 중임에도 경력개발 고도화 훈련에 대한 이해 부족으로 모집 어려움 호소
 ○ 대상 요건 완화 요청
  - 일학습병행 훈련과정을 이수한 학습근로자 대상 요건 완화(수료자 50% 한도 폐지) 
  - 기존 일반 전문학사 학위자 참여 가능 요청(최대 50% 반영)
 ○ 계약학과 입학생도 정원내 인원으로 포함 요청
 ○ 사업비 한도 이상 지원 및 지원율 상향 요청</t>
  </si>
  <si>
    <t>6,3</t>
  </si>
  <si>
    <t>안용준</t>
  </si>
  <si>
    <t>□ `24년 사업운영_전담인력관리
 ○ 신규 전담자 채용 시, 전담자 역량강화 컨설팅 진행 예정
 ○ 신규 전담자 미채용 시, 센터 성과관리 컨설팅 필요 요망</t>
  </si>
  <si>
    <t>□ 1/17 지원단 홈페이지를 통한 컨설팅 신청
 ○ 요청사항: 전담자 미채용에 따른 업무 공백 발생, 공동훈련센터 운영 전반에 대한 컨설팅 요청</t>
  </si>
  <si>
    <t>① (공단) 2024년 일학습병행 공동훈련센터 정부지원금 지원 및 집행기준</t>
  </si>
  <si>
    <t>① (지원단) 사업 목표 미달성에 따른 지원금 한도 계산 자료(엑셀파일)
② 2024년 부산경상대학교 일학습병행 공동훈련센터 사업계획서</t>
  </si>
  <si>
    <t>□ `24년 사업운영_전담인력관리
 ○ 전담자 채용 현황 확인
  - 사업계획: 4명, 운영 현황: 1명(센터장)
  · 전담자 3명 T.O에 맞게 채용 모집 중
 ○ 전담자 채용 촉진 관련
  - 전담자 미채용에 따른 채용 촉진 및 사업 운영 방안 제시
  · (채용홍보 강화) 구인 플랫폼 다양화 필요 및 교내 졸업예정자 대상 홍보 또한 고려 필요 안내
  · (임시 대체 인력 활용) 전담자 미채용 기간 중 내부 임시 인력 활용 필요 안내
  · 향후 채용 예정 전담자의 장기 근속 전략 수립 필요 안내
□ `24년 사업운영_정부지원금
 ○ 지원금 지원 기준
  - 최종 실적 산정 시 유형별 25명 이상 훈련 유형이 2개 미만인 경우 지원 받은 추가지원금 전액 반납
   · P-TECH, 전문대재학생 유형별 각 25명 이상 훈련 필요하나, 매칭 인원 저조하여 사업 목표 미달성 인지
   · 사업 목표 미달성에 따른 지원금 한도 계산
□ `24년 사업운영_실시목표 관리
 ○ `24년 사업 계획(정량)
  - 학습기업: 39개((P)25개, (전)14개)
  - 학습근로자: 58명((P)32명, (전)26명)
 ○ `24년 사업 운영 모집 현황
  - 학습기업: (신규)(P)6개, (전)3개
  ·신규 학습기업은 참여 신청 절차 진행 중(지정 심사 절차 관련 관할 지부지사에 사전 유선 협의 필요 안내, 일부 2개 기업은 매칭 지연되고 있음)
  - 학습근로자(매칭/예정포함): (P)16명, (전)22명
  - 과정개발은 참여교수와 협의중이므로, 최대한 지연 없이 진행할 예정임을 확인(과정개발 인정심사 일정 유의 안내)</t>
  </si>
  <si>
    <t xml:space="preserve"> ○ 사업 유형별 커뮤니티(P-TECH, 전문대재학생) 연간 운영 계획 안내: 2월 초
 ○ 신규기업 안내자료(행정 절차 등) 요청함. 송부 필요</t>
  </si>
  <si>
    <t>yj</t>
  </si>
  <si>
    <t>임진</t>
  </si>
  <si>
    <t xml:space="preserve">
      ·</t>
  </si>
  <si>
    <t>□ 1/22 지원단 홈페이지를 통한 컨설팅 신청
 ○ 요청사항: 성과 관리 컨설팅</t>
  </si>
  <si>
    <t xml:space="preserve">① (공단) `23년도 성과평가 지표
① (공단) `23년도 성과평가 편람
② (공단) `24년도 성과평가 지표 </t>
  </si>
  <si>
    <t>① (지원단) `23년 공동훈련센터 성과평가 가채점 도구(엑셀파일)</t>
  </si>
  <si>
    <t>□ `23년 성과평가 관련
 ○ `23년 성과평가 가채점 현황 및 개선 방향 파악
  - 예상점수: 87.5점(A) 정성평가 항목 개선 시 → 최대 90.5점(S)
  - 개선 방향 수행 확인
   · (개선 방향1) ‘학습근로자 훈련유지율’의 단기적 향상을 위해 `23년 내 훈련시작 필요 
     ☞  `23년 12월 10명 추가 훈련 시작
   · (개선 방향2) 훈련실시 전 충분한 일학습병행 사업에 대한 안내
     ☞ 학습기업과 주기적 소통으로 사업 관련 충분한 안내 제공함
   · (개선 방향3) 학습기업 모집 시 (‘학습근로자의 장기근속 유도가 가능한 기업’위주로) 우량기업이나 또는 근로자의 미래 비전 제시가 되는 기업으로 모집해 운영
     ☞ 우량기업 모집 진행 현황: 1~2월 내 우량기업 모집 및 실시 예정
   · (개선 방향4) 고용유지율 관련 소명 증빙을 성과평가 보고서 제출 시 같이 제출 필요 
     ☞ 제출 작성 준비 중. 보고서 제출 기한 유의 안내
  - PDCA에 기반한 성과평가 보고서 작성 필요함을 안내
  ○ `23년 만족도 조사 결과
  - 학습기업: 4.79(16위/125)
  - 학습근로자: 4.65(97위/125)
   ※ Off-JT 만족도, 면담 등 학습근로자 관리, 강사 및 훈련시설 만족도
   · 학습근로자 만족도 개선 필요에 따른 학습근로자 관리 및 지원 방안 구체화 안내
     ☞ 학습근로자 지원 항목(비용 등), 상담 창구 운영, 커뮤니티, 주기적 면담
□ `24년 사업운영 관련
 ○ `24년 사업계획(정량)
  - 학습기업: 30개(신규5개, 우량기업4개)
  - 학습근로자: 170명</t>
  </si>
  <si>
    <t xml:space="preserve"> ○ 재직자 커뮤니티 연간 운영 계획 안내: 2월 초</t>
  </si>
  <si>
    <t>서홍석</t>
  </si>
  <si>
    <t>□ 평가지원 노력의 적절성 미흡 
  ○ 신규 훈련과정 개발 평가 준비 미흡
   - 신규 개발 과정의 경우 3개 평가 과제 이상 신규로 개발 필수 요건에 대한 컨설팅 
   - 4개 기업(디지털디자인_L3, 4개 과정) 신규 개발 대상 
   - PBL 운영 계획 수립을 위한 기업 환경분석 등 협의 관련하여 컨설팅</t>
  </si>
  <si>
    <t>□ 2024년 디지털콘텐츠 디자인과(디지털디자인_L3) 신설 관련 컨설팅</t>
  </si>
  <si>
    <t>1. 일학습병행 교육훈련기준
2. 학사운영가이드(지원단)
3. 일학습병행 PBL훈련과장 개발 및 운영가이드(지원단)
4. 일학습병행 PBL 훈련운영 매뉴얼(공단)
5. 일학습병행 내외부평가 가이드북(공단)</t>
  </si>
  <si>
    <t>1. 디지털콘텐츠디자인과 과정개발안(동강대)
2. 2024년도 동강대학교 제1차 학칙 및 학칙시행세칙 개정(안)
3. 직업교육계약학과 운영규정 개정 신구대조표(동강대)</t>
  </si>
  <si>
    <t xml:space="preserve">□ 학사개편을 위한 노력의 적절성
  ○ 2023년 참여학과 및 NCS 종목 선정 완료
    - 광주지역 P-TECH 디자인 관련 종목 최초 도입을 위한 디지털콘텐츠 디자인과 신설
    - 디지털디자인_L3 운영 예정(학습기업 4개, 7명 학습근로자) 
□ 훈련과정개발 지원 노력의 적절성
  ○ 신규기업 참여신청 완료 및 양성교육 수료 일정 관리중
    - 훈련과정 개발 전 준비 사항(시설 장비 등 인프라 사진, 기업전담인력)에 대한 컨설팅 진행함
    - PBL 편성기준 및 유의사항 안내  
□ 학사지원 노력의 적절성
  ○ 동강대학교 2024년 학칙 개정 전문 확인(1/15)
    - 디지털콘텐츠디자인과 신설 등 학칙 개정 반영
  ○ 직업교육 계약학과 운영규정(계약학과 신설, 정원, 졸업학점 등 반영) 승인 확인(1/15)
□ OJT-Off-JT 연계지원 노력의 적절성
  ○ 훈련과정 개발 전 학습기업과 충분한 논의 필요성 안내함
    - 직무분석, 수행업무와 NCS 능력단위 맵핑, NCS 세분류 내 능력단위들과 기업 핵심직무 매핑
    - 훈련과정 편성 후 기업 업무담당자 검토 및 피드백 반영
    - PBL OJT-Off-JT 연계(학습근로자의 기업 내 직무와 연관된 과제)
□ 평가지원 노력의 적절성
  ○ 신규개발 시 내부평가 3개 이상 문제 개발 관련 컨설팅 진행함
    - PDMS 홈페이지(NCS학습모듈, 내부평가 가이드북)를 활용한 내부평가 자료 활용 방안 
    - 내부평가 관련 컨설팅 후속 조치 완료(2/1) (유사 직무 PBL 수행 계획서, 내부평가 예시 등 제공)
□ 관리체계의 적절성 
  ○ 2023년 성과평가 가채점 결과 기반 미흡사항에 대한 컨설팅 진행
    - 중도탈락 예방을 위한 커뮤니티를 활용한 관리 및 PDCA 사이클 기반 운영 방안 등 
</t>
  </si>
  <si>
    <t xml:space="preserve">□ 건의사항 
  ○ 기업전담인력 양성교육 2단계 23시간 분할 수강 허용
    - 기업 중추 인력의 1박2일 출장의 손실 부담으로 인한 참여 포기기업 발생  
      ·
  ○ P-TECH 추가훈련 요건 완화 
    -  추가요건 소명기회가 제공되긴 하였으나 실제 기업에서는 P-TECH을 선호하는 기업과 도제를 선호하는 기업이 분리되어 있음 강압적으로 도제 진입을 하도록 하는 것이 부당 </t>
  </si>
  <si>
    <t>김진아</t>
  </si>
  <si>
    <t>※ (문항별 미흡 진단 근거) 
본 컨설팅은 훈련 실시 전 단계 맞춤형으로 컨설팅을 진행하였기 때문에, 실시신고 이후 진행될 업무(일학습병행 훈련관리, HRD-Net 활용 이해)에 대한 추가 컨설팅이 필요함. 아울러, PDMS 활용 관련 내용 전반에 대한 컨설팅은 진행하였으나 구체적인 활용 방법은 매뉴얼 숙지 및 실제 훈련과정 개발을 통한 적응이 필요해 보였음.
-----------------------------------------------------------------------------------------------------------------------
1. 훈련 실시 전 HRD-Net 행정지원 시스템을 통한 공동훈련센터 신청 및 학습기업 참여신청 업무 처리 진행 추진현황 확인 필요
 - 재학생 센터 대상으로 진행하고있는 사업준비 추진 현황 조사를 통해서 업무 추진현황 및 실적달성 계획 수립 등 확인 예정
 - 3/4 훈련실시를 목표로 주 단위 세부업무 추진현황 확인 예정(훈련실시신고 완료 시까지, 현황 확인을 위해 훈련실시 전 단계 세부업무 추진 계획표 양식을 제작하여 메일로 송부예정)
- 훈련실시신고 이후(3월 중) 훈련진행단계 컨설팅 필요
2. 2학기 OJT 기간 학사운영 계획이 구체적이지 못한 상황, 학사운영관련 계획 재확인 필요
 - 훈련 실시 후 4~5월 중 컨설팅 희망(요청 의사 확인함)
3. 학습기업 선정 및 기업현장교사 1단계(온라인) 교육 완료 이후 PDMS 활용 컨설팅 필요
 - 현장 방문 또는 원격으로 진행 필요</t>
  </si>
  <si>
    <t>□ 최종 사업계획서 제출 관련
 - 집체 심사 시 지적사항에 대한 피드백
 - 예산항목 지적사항에 대한 피드백
□ HRD-Net 행정지원 시스템 활용 및 훈련절차
 - 공동훈련센터 참여 신청
 - 학습기업 참여 신청 등</t>
  </si>
  <si>
    <t>1. 2024년 정부지원금 지원 및 집행 기준</t>
  </si>
  <si>
    <t>1. 일학습병행 진행절차 안내표
2. 일학습병행 훈련 관리를 위한 HRD-Net 행정지원시스템 활용 기초 교육 자료</t>
  </si>
  <si>
    <t xml:space="preserve">□ 최종사업계획서 제출 관련 지적사항에 대한 피드백
  ○ 사업계획서 내용 지적사항에 대한 피드백
    - (지적사항) 주해종 부센터장(내부인력)의 업무 내용 상 전담인력으로 변경하라는 지적
      · (피드백사항) 주해종 부센터장의 업무 내용이 공동훈련센터 업무 총괄이라고 하더라도 겸직이 불가능한 것은 아니고 실제로 타 업무를 겸직하고 있기 때문에 변경 없이 내부인력으로 표기할 수 있는지 사업계획서 제출 시 공단 담당자에게 재확인해보도록 안내함
    - (지적사항) 운영위원회 15인 초과 구성 지적
      · (피드백사항) 운영위원회 인원은 15인 이내로 구성하도록 되어있기 때문에 지적사항에 맞춰 줄이는 것이 타당하다고 안내함
    - (지적사항) Off-JT 훈련비 차등 지급 관련 계획 지적
      · (피드백사항) 훈련적응지원금의 경우 학습근로자에게 모두 지급하여야 하지만, Off-JT 훈련비는 공동훈련센터로 지급되는 금액이기 때문에 학습근로자에게 지급할 의무가 없음을 안내함
    - (지적사항) 학습기업의 훈련관리에 따른 단계별 진단 컨설팅 계획에 각 단계별 기준이 관대하다는 지적
      · (피드백사항) 해당 관리 계획은 지원단에서 컨설팅하여 도입한 내용으로서, 미흡 개월 수 기준으로 5단계를 분류하였으나 심사위원 의견에 따라 5단계에서 3단계로 축소 관리 또는 단계별 관리 계획을 수정하도록 안내함
□ HRD-Net 행정지원 시스템 활용 및 훈련실시 전 단계의 업무 추진 세부절차 컨설팅 실시
  ○ HRD-Net 행정지원시스템 활용 기초 교육
    - HRD-Net 행정지원 시스템의 이해
      · HRD-Net 시스템 분류, 주체별 활용 권한, 연계구조, 대리인, 관련시스템, 세부 업무 절차
    - HRD-Net 행정지원 시스템 활용 팁
    - HRD-Net 행정지원 시스템 활용 시 참고사항
  ○ 훈련실시 전 업무 추진 세부절차 컨설팅
    - 학습기업 모집 및 약정체결
      · 기업지정 모집공고, 참여신청서 제출, 서류심사, 현장실사, 학습기업 지정
    - 전담자 양성교육
      · 기업전담인력 양성교육 신청, 온라인 교육 및 집체 교육 수강, 기업전담인력 양성교육 이수
    - 훈련과정 개발 인정(PDMS)
      · 시설.장비.인력 등록, 기업 및 공동훈련센터 회원가입, 개인 회원가입, 전문가 등록, 개발진 구성, 서약서 동의 및 과정개발 실시, 적합성 심사 신청
    - 훈련실시 신고
      · 첨부자료 준비, 학습근로자 HRD-Net 가입안내, 비콘 설치 준비, 훈련장소에 비콘 설치, 훈련시간표 작성 준비, 훈련실시 신고, 공단 승인, 학습근로자 출결기기 등록 안내
</t>
  </si>
  <si>
    <t xml:space="preserve">□ 기업전담인력 양성교육 관련 컨설팅
  ○ 기업전담인력 양성교육 관련 학습기업의 부담 호소
    - 집체교육 외 비대면 쌍방향 교육이 있음을 안내
    - 1차(온라인) 교육 선 이수 후 훈련실시 이후 2개월 이내 2차(집체 또는 쌍방향) 이수 가능함을 안내
</t>
  </si>
  <si>
    <t>? 2024년 2월 사업 종료에 따른 관리 방안 컨설팅(부산남부지사 동행)</t>
  </si>
  <si>
    <t>(부산외대) `23년 사업계획서
(공단) 훈련시설·장비 불용처리 절차</t>
  </si>
  <si>
    <t>(지원단) 240207_공동훈련센터 사업종료_부산외국어대학교 맞춤형 컨설팅 자료
(지원단) 부산외국어대학교 상시진단결과
(지원단) 사업종료 컨설팅 체크리스트</t>
  </si>
  <si>
    <t xml:space="preserve"> ? 공동훈련센터 훈련운영 현황 파악
  ○ 공동훈련센터 훈련실시 사항 확인 
  ○ 훈련 중 과정관리 확인 실시
   - `24년 2월 1일 기준 15개 회차, 16명 종료단계 훈련진행 중(1명 중도탈락, 1명 이수후 중탈)
   - OJT 훈련비 3개 회차 미신청 확인
   - Off-JT 훈련비 12개 회차 2월 이후 일괄신청 예정
   - 전담인력활동수당 미신청 경우 부산남부지사 담당자 확인 후 이력 관리 진행 예정
 ? 공동훈련센터 후속조치 사항 안내
  ○ 사업종료에 따른 훈련운영 후속조치 방안
    - 학습기업 및 학습보호자 관리 방안 안내
    - 행정 처리를 위한 유관기관 역할 협의 안내
     · 사업 종료 전 원할한 훈련운영을 위한 행정처리 절차 등 안내
     · 훈련운영 행정처리 절차별 세부 참고사항 안내
  ○ 사업종료에 따른 센터운영 관리 방안
    - 정부지원금 회계정산 
     · IPP 회계법인(가립)과 별도 일정 협의 진행 → 3월 15일까지 회계정산 자료 제출 예정
    - 사업종료 이후 행정처리에 대한 담당자 지정 등
    - e나라도움 정보공시 및 서류보존 등 안내 실시
? 훈련비 및 행정처리 관련 부산남부지사 협의
  ○ 일부 기업 전담자 수당 관련 이슈 발생
    - 미 신청한 전담자 수당을 일괄신청 예정이나 2월 이후에는 관련 행정처리를 해줄 전담자가 없음
    - 이와 관련 인수인계 자료를 제작하여 비용 누락이 없도록 컨설팅 실시
  ○ 훈련 시설 장비 불용처리 및 현장외훈련 비용 신청 관련 안내
</t>
  </si>
  <si>
    <t>□ 부산외대 IPP형 일학습병행 회계정산(가립) 실시 예정 
  ○ 2월 20일까지 제출이었던 회계정산 자료를 3월 15일까지 제출로 변경
    - 기존 전담자가 6월까지 계속 남아서 회계 및 행정처리 진행 할 예정</t>
  </si>
  <si>
    <t>이윤정</t>
  </si>
  <si>
    <t>□ 공동훈련센터 요청 시 신규 전담자에 대한 추가 컨설팅 필요
  ○ 이윤정 연구원 2024-01-01자로 신규 채용
    - 담당업무: 정부지원금 집행, 훈련 운영 지원
    - 일학습병행 업무 경력은 없으나 IPP형 일학습병행 학습근로자 출신으로 훈련에 대한 이해도 있음
    - 즉각적인 업무 수행을 위해 정부지원금 집행기준 및 사업 관리를 중점적으로 컨설팅 수행
    - 일학습병행 훈련과정 개발 및 PDMS 활용에 대한 이해 부족
    - 신규전담자 직무연수 수강 안내
    - IPP형 일학습병행 공동훈련센터이므로 2학기에 진행될 학습기업 모니터링 관련 컨설팅 등은 추후 센터 요청 시 진행 예정</t>
  </si>
  <si>
    <t>□ 훈련 운영을 위한 일학습병행 기초 지식 및 사업 관리 이해도 제고를 위한 신규 전담자 역량강화 컨설팅 요청</t>
  </si>
  <si>
    <t>① (지원단) 일학습병행의 이해 입문과정 교재
② (공단) 정부지원금 집행 기준(2023~2024)
③ (지원단) 정부지원금 집행 기준 및 Q&amp;A 사례집(2023)</t>
  </si>
  <si>
    <t xml:space="preserve">
□ 신규 전담자 역량강화 컨설팅
  ○ 일학습병행 소개 및 기초 지식 컨설팅
    - 산업현장 일학습병행 지원에 관한 법률, 시행령, 시행규칙 안내
    - 일학습병행 운영규정 및 일학습병행 운영규칙 안내
    - 일학습병행 사업의 개념·용어 및 추진 절차 안내
    - 일학습병행 공동훈련센터 및 전담자의 역할 안내
  ○ 일학습병행 훈련관리 관련 컨설팅
    - 담당사업의 시기별(연간) 주요 이슈사항 안내
    - 내부평가의 개념 및 외부평가 절차 안내
    - 학습근로자 관리 방법 컨설팅
    - 학습도구 활용 방법 컨설팅
  ○ 정부지원금 집행기준 관련 컨설팅
    - 정부지원금 집행기준 및 회계정산 관련 컨설팅
    - Q&amp;A 사례를 통한 이해도 제고
</t>
  </si>
  <si>
    <t>□ PBL 및 외부평가 관련 수시 컨설팅 요청
  ○ PBL 결과 관리
  ○ PBL 종료 관련 차년도 훈련 운영
  ○ 외부평가 대비 합격률 향상 방안</t>
  </si>
  <si>
    <t>○ 2024년도 배재대학교 PBL 및 외부평가 관련 수시 컨설팅 자료
○ 외부평가 대비 AI 모의문제 출제 프로그램 및 모의문제 모음집(SW개발 L5)</t>
  </si>
  <si>
    <t>□ PBL 결과 관리
  ○ 훈련과정 2개 회차 PBL 진행 완료(코드마인드, 이글루코퍼레이션)
    - 최종 발표평가 진행 완료 및 상호평가 완료
    - SW 개발(최종 수행 결과물) 완료
    - 4년제 대학교 학점 연계형 PBL 훈련과정 최초 도입 및 운영 사례 수집
    - 차년도 PBL 진행 간 개선 계획 수립
□ 외부평가 합격률 향상 방안
  ○ PDCA 기반의 계획적인 외부평가 대비 훈련 운영 방안(8가지) 제시
    - 외부평가 대비 모의고사 개발 및 시행
    - 외부평가 대비 워크숍 개최
    - 합격자 특강 개최
    - 외부평가 대비 소통 플랫폼 개선
    - 합격자 멘토링 프로그램 운영
    - 학습근로자 맞춤형 코칭 프로그램 개발
    - 피드백 및 리뷰 세션 개설 등
  ○ 외부평가 모의문제 출제 관련 주요 고려사항 설정(10가지) 및 안내
  ○ 학습근로자 관리 방안(5가지) 및 학습기업 관리 방안(2가지) 제시
□ 외부평가 대비 AI 모의문제 출제 프로그램 자체 개발 및 지원
  ○ 훈련 직종(SW개발)에 대한 능력단위별 자체 개발 모의문제 1200여개 지원
  ○ 자동 랜덤 문제 출제 프로그램 개발 및 지원</t>
  </si>
  <si>
    <t>학점을 부여하는 Project 기반의 PBL 교과목 운영에 대한 4년제 대학에서의 첫 시도 사례로서 잘 마무리 되었으며, 훈련 운영 간 미흡사항 없이 완료하였음.</t>
  </si>
  <si>
    <t>□ 2023년 공동훈련센터 성과관리 자체 피드백 및 24년 관리 계획(안) 수립
 ○ 2023년도 정량/정성평가 추진실적 및 개선 필요 사항 작성 회신(공동훈련센터&amp;gt;지원단) / (2/29(목))
 ○ 개선 필요사항 별 구체적인 추진 계획(안) 또는 예시 작성 공유(공동후련센터&amp;lt;&amp;gt;지원단) / (3/29(금))
 ○ 공동훈센터 내부 계획(안) 수립 여부 확인(공동훈련센터&amp;gt;지원단) / (4/30(금))</t>
  </si>
  <si>
    <t>□ 2023년 성과평가 진단 및 컨설팅
□ 2024년 사업운영 계획 수립 지원</t>
  </si>
  <si>
    <t>① (공단) 2023년도 일학습병행(고교단계 제외) 공동훈련센터 성과평가 편람</t>
  </si>
  <si>
    <t>① (지원단) 일학습병행 공동훈련센터 성과평가 가채점 도구
② (지원단) 한국폴리텍대학 울산캠퍼스 공동훈련센터 운영 &amp; 성과관리 현황 및 개선안</t>
  </si>
  <si>
    <t>□ 2023년도 사업 운영 및 성과 진단·컨실팅
  ○ 지원단에서 제작한 공동훈련센터 성과평가 가채점 도구를 활용. 23년 예상점수를 확인하여 관리가 필요한 지표를 추출하고 미흡 사유 또는 개선 필요 사항을 도출하기 위한 컨설팅을 진행.
  ○ 정량실적 개선 필요 사항(지표별 취득점수 백분위 70% (이상)/(이하)로 구분)
   - 학습근로자 모집&amp;유지율: (70%이상) 모집과 관련한 목표달성율은 우수하나, 훈련유지율(중도탈락) 실적이 미흡. 학습근로자 선발 절차를 수립하여 우량기업의 학습근로자를 선발할 수 있도록 직무별, 참여기업별 훈련 현황분석 진행 필요. 중도탈락 현황, 학습기업 재참여 이력, 기업전담인력 훈련 이해도 및 참여도 등을 확인하여 자체 우량기업 및 우수 학습근로자 선발 기준 마련 및 프로세스를 확립할 수 있도록 컨설팅.
   - 고용유지율: (70%이하) 실적 부진 사유에 대한 논의 결과로 학습근로자 근로환경 및 학습기업의 훈련 인식도 제고가 필요하다는 개선 필요 사항이 도출 되었음. 학습근로자의 외부평가 연계성과금을 지급에 대해 학습기업의 인식 개선이 필요하며, 공동훈련센터의 노력(학습기업 CEO 성과간담회 및 훈련성과 안내 등)이 필요하고 관련된 활동 구체적으로 추진될 수 있도록 컨설팅.
   - 신규기업/우량기업 모집: (70%이상) 개선이 필요한 별도 특이사항 없으나 우량기업 선별을 위한 구체적인 프로세스를 확립할 수 있도록 권고.
   - 외부평가: (70%이상) 운영 직종이 다양하여 평가 대비에 어려움이 있음. 합격률이 높고 학습근로자의 훈련 성과가 높은 직무를 선별하여 운영하고 집중 관리할 수 있도록 운영 직종 개편을 권고.
  ○ 정상실적 개선 필요 사항
   - 4개 영역(학습기업/OFF-JT&amp;OJT/품질관리/평가지원)으로 구분하여 추진실적 및 개선 필요 사항에 대해 논의 후 컨설팅.
   - 평가지원 영역에 대한 개선 필요 사항으로 내·외부평가 기본계획, 후속관리에 대한 프로세스 확립이 미흡하여 구체적인 실행 방안 및 계획 수립에 필요한 내용을 컨설팅. (업무 구분별, 관리 주체별 업무 프로세스 구체화 등)
□ 2024년도 사업 운영 및 성과관리 추진 사항
  ○ 컨설팅을 통해 도출한 개선 필요 사항을 기반으로 구체적인 실행방안 및 프로세스 확립 예정.(~4/30(금))
   - 2/4분기 내에 한국폴리텍대학 울산캠퍼스 2024년 성과관리 계획(안) 수립을 목표.</t>
  </si>
  <si>
    <t>최형철</t>
  </si>
  <si>
    <t>□ 공동훈련센터 요청 시 신규 전담자에 대한 추가 컨설팅 필요
  ○ 대한상공회의소 2024-01-01자 부서 이동으로 일학습병행 사업 총괄 파트장 변경(신석원 파트장→최형철 파트장)
    - 담당업무: 사업 총괄
    - 일학습병행 업무 경력은 없으나 정부지원사업 경험으로 사업에 대한 이해가 빠름
    - 사업 총괄자로의 역량 향상을 위해 업무 매뉴얼보다 사업의 개괄적인 내용 및 시기별 주요 업무를 중점적으로 컨설팅 수행
    - 일학습병행 훈련과정 개발 및 HRD-Net, PDMS 활용에 대한 이해 부족
    - 기존 일학습병행 사업 총괄 파트장이 기업교육팀 총괄 팀장으로 승진 및 계속 근무함에 따라 인수인계와 지속적인 업무 안내가 이루어질 것으로 예상함
    - 추후 센터 요청 시 수시 컨설팅 추가 진행 예정</t>
  </si>
  <si>
    <t>① (지원단) 일학습병행의 이해 입문과정 교재
② (공단) 2023년도 성과평가 편람
③ (지원단) 정부지원금 집행 기준 및 Q&amp;A 사례집(2023)
④ (공단) 정부지원금 집행 기준(2024)
⑤ (지원단) 일학습병행 운영절차별 품질관리 체크리스트</t>
  </si>
  <si>
    <t xml:space="preserve">
□ 신규 전담자 역량강화 컨설팅
  ○ 일학습병행 소개 및 기초 지식 컨설팅
    - 산업현장 일학습병행 지원에 관한 법률, 시행령, 시행규칙 안내
    - 일학습병행 운영규정 및 일학습병행 운영규칙 안내
    - 일학습병행 사업의 개념·용어 및 추진 절차 안내
    - 일학습병행 공동훈련센터 및 전담자의 역할 안내
  ○ 사업계획 및 집행기준 관련 컨설팅
    - 사업계획 수립 및 작성 방법 컨설팅
    - 정부지원금 집행기준 및 회계정산 관련 컨설팅
    - Q&amp;A 사례를 통한 이해도 제고
  ○ 일학습병행 훈련관리 관련 컨설팅
    - 담당사업의 시기별(연간) 주요 이슈사항 안내
    - 내부평가의 개념 및 외부평가 절차 안내
    - 학습근로자 관리 방법 컨설팅
    - 학습기업 모니터링 관련 컨설팅
    - 학습도구 활용 방법 컨설팅
  ○ 2023년도 성과평가 관련 컨설팅
    - 2023년도 성과평가 일정 및 정량·정성평가 세부 지표 안내
    - 정성평가 작성 양식 및 평가기준에 따른 작성방법 컨설팅</t>
  </si>
  <si>
    <t>정나리</t>
  </si>
  <si>
    <t>□특이사항 없음</t>
  </si>
  <si>
    <t>□ 첨단산업아카데미 신규 전담자 컨설팅 요청</t>
  </si>
  <si>
    <t xml:space="preserve">○ 지원단 홈페이지(전담자 업무가이드)
○ PDMS 홈페이지(개발보고서, 평가자료, 교육훈련기준 등)
○ 고용노동부 홈페이지(일학습병행 참여기업)
</t>
  </si>
  <si>
    <t xml:space="preserve">□ 신규 전담자 업무 분장 확인
  ○ 전담교수 석용승(경력), 박정열(신규) 교수 채용 
  ○ 신규채용 정나리(신규) 실무관 HRD-Net 행정 업무 및 기업 행정업무 지원 등 
    - IPP사업팀 지원으로 행정업무 관련 등 인수인계 중 
□ 일학습병행 기초 지식 이해
  ○ 일학습병행 개념 및 용어정리
  ○ 산업현장 일학습병행 지원에 관한 법률, 시행령, 시행규칙 주요사항
  ○ 일학습병행 운영규정 및 일학습병행 운영규칙 주요내용 및 변경사항
  ○ 일학습병행 공동훈련센터 운영규칙 및 사업운영 관련 유의사항
□ 사업계획 및 집행기준 이해
  ○ 2024년도 사업계획 주요사항 및 추진경과, 추진계획 등
  ○ 2024년도 정부지원금 집행기준 및 Q&amp;A 사례집 주요 사항
□ 일학습병행 훈련관리
  ○ 연간 훈련일정에 따른 일학습병행 훈련 관리 개괄
□ 학습기업 관리
  ○ 일학습병행 훈련운영 및 진단컨설팅 개선 계획에 따른 세부 일정 수립
  ○ 진단 컨설팅 확인사항 및 주요사항
</t>
  </si>
  <si>
    <t>□ 첨단산업아카데미 시설 구축 현장 답사
  ○ 행정 사무실 및 Off-JT 강의실 리모델링 진행 사항 확인 및 장비 구축 사항 점검
     - 2월 4째주 행정사무실 이전(IPP사업팀, 첨단)
     - Off-JT 관련 장비들 설치 진행중</t>
  </si>
  <si>
    <t>1,4,5</t>
  </si>
  <si>
    <t>송지원</t>
  </si>
  <si>
    <t>일학습병행 역량강화 기초 진단지 점검 결과,
컨설팅 사전 진단 56점, 컨설팅 사후 진단 100점으로 재확인 필요 세부사항 없음.</t>
  </si>
  <si>
    <t xml:space="preserve">□ 신규 전담자 일학습병행 기초 교육
□ HRD-Net 업무관련 훈련실시 신고 등
</t>
  </si>
  <si>
    <t>공동훈련센터 전담자 업무 가이드
일학습병행 역량강화 기초 진단지
일학습병행 신규전담자 교육자료
일학습병행 진행절차 안내표
HRD-Net 행정지원시스템 활용 기초 교육 자료</t>
  </si>
  <si>
    <t>□ 신규 전담자 대상 일학습병행 역량강화 기초 진단 실시(사전, 사후)
  ○ 일학습병행 경력 11개월(한국공학대 지원단 경력)
    - 기획 및 예산 업무 주 담당, 일학습병행 사업팀 업무 경력만 11개월
      · (사전 진단) 56점 득점(각 진단 영역별 유사 역량_전반적 미흡)
      · (사후 진단) 100점 득점
□ 인천대학교 훈련실시 전 준비현황 확인
  ○ 학습기업 모집 및 약적체결
    - 현장실사 및 학습기업 지정 현황
  ○ 학습기업 전담자 양성교육
    - 1단계 온라인 교육이수 현황 확인 및 훈련실시 후 2개월 이내 2단계 집체교육 수료 필요
  ○ 훈련과정 개발 및 인정
    - PDMS 매뉴얼 안내 및 HRD-Net 사전 입력 자료 안내
  ○ 훈련실시 신고
    - 실시신고 시 준비자료(첨부자료)
    - 학습근로자 HRD-Net 가입안내 필요성
    - 비콘 설치 시 사용상태 활성화 관련 주의사항 안내
    - 훈련실시 신고 기한
    - 학습근로자 출결기기 등록 안내
□ 훈련관리를 위한 HRD-Net 기초 교육
  ○ HRD-Net 행정지원시스템의 이해
    - HRD-Net 시스템 분류
    - HRD-Net 활용 주체별 활용 권한
    - HRD-Net 시스템 연계 구조
    - HRD-Net 대리인(공동훈련센터, 학습기업) 지정에 따른 행정처리(증빙 첨부 등)
  ○ HRD-Net 행정지원시스템 활용 팁
    - 훈련과정번호를 복사하여 훈련과정 조회하기(활용하기)
    - 문제가 발생하면 연계되는 탭을 역추적하여 원인 찾아보기
    - 엑셀 다운로드 기능 활용하기
□ 일학습병행 신규전담자 교육
  ○ 지원단 소개 및 역할
  ○ 일학습병행 이해(기초과정)
  ○ 공동훈련센터의 역할
  ○ 정부지원금 집행기준
  ○ 기타 추가 교육 사항</t>
  </si>
  <si>
    <t xml:space="preserve">□ 학습기업 전담자 수당 관련 질의사항
Q. 학습기업 전담자 수당은 학습기업이 갖는지?
A. 학습기업 전담자 수당은 기업에 지급되지만 기업에서 기업현장교사 및 HRD 담당자에게 지급해야 함.
Q. 학습기업에서 여러 공동훈련센터와 함께 훈련을 진행할 때 수당 신청은 각각 진행하는지?
A. 기업현장교사 수당은 해당 월에 몇명의 학습근로자가 기업에서 훈련하였는지에 따라 금액이 달라지기 때문에 학습기업에서 일괄로 관리하는게 적절함. </t>
  </si>
  <si>
    <t>□ OJT 학습일지 미등록 1개 과정((주)기륭산업, ABF20223000820131, 1개월)
□ OJT 비용 미신청 1개 과정((주)기륭산업, ABF20223000820131, 1개월)
□ OFF-JT 비용 미신청 2개 과정
  ○ (주)기륭산업, ABF20223000820131, 3개월
  ○ (주)앰트, ABF20223000820103, 3개월
□ 내부평가 선택능력단위 결과 등록 여부
  ○ (주)기륭산업, ABF20223000820131, 1개 능력단위
  ○ (주)앰트, ABF20223000820103, 3개 능력단위
□ 훈련종료과정(5개 과정) 최종정산 여부
  ○ (주)씨아이티, ABF20223000815104
  ○ (주)앰트, ABF20223000815101
  ○ (주)중앙타프라, ABF20223000815096
  ○ 주식회사엠에스유니켐, ABF20223000815103
  ○ 주식회사피에스케미칼, ABF20223000815099</t>
  </si>
  <si>
    <t>□ 일학습병행 공동훈련센터 사업 종료에 따른 수시컨설팅 진행</t>
  </si>
  <si>
    <t>○「산업현장 일학습병행 지원에 관한 법률」
○「보조금 관리에 관한 법률」
○「물품관리법」 제16조의2에 따른 조달청 고시「내용연수」
○「일학습병행 공동훈련센터 운영규칙」
○「일학습병행 운영규정」</t>
  </si>
  <si>
    <t xml:space="preserve">○ 자체제작 - 혜전대학교 공동훈련센터 현황 및 훈련운영 후속조치 보고서
○ 2023년 혜전대학교 사업계획서 및 예산 신청 내역
○ 혜전대학교 훈련장비 지원목록
○ 사업종료 간 주요 진단 항목별 체크리스트
○ HRD-Net 전산 데이터
</t>
  </si>
  <si>
    <t xml:space="preserve">□ 공동훈련센터 훈련실시 확인사항 관련
  ○ 공동훈련센터 훈련실시 현황 확인(「혜전대학교 공동훈련센터 현황 및 훈련운영 후속조치 보고서」참조)
  ○ 훈련비 및 학습일지, 내부평가, 모니터링, 기업전담인력 수당 확인
□ 학습권 보호 등 학습근로자 향후 관리 계획
  ○ 학습근로자 계속고용 관련 안내
  ○ 외부평가 응시 관리
  ○ 학습근로자 일학습병행 자격 발급: 발급절차 및 수수료
□ 학습기업 관리 계획
  ○ 교내 타사업 연계 등 방안 안내
  ○ 훈련장려금 신청 관련 안내
□ 공동훈련센터 운영 후속 관리 계획
  ○ 사업종료 후 후속 관리 전담자 1인 지정(김시언 매니저) 및 3월 이후 업무(회계정산 및 정보공시 등) 진행
  ○ 사업 종료 후 일학습병행 관련 문의사항 안내 창구 알림 요청
    - 기업 담당자 및 학습근로자에게 사업종료 관련 안내 메일 발송 
    - 문의 사항 발생 시 일학습병행 공동훈련센터 지원단 원스탑상담센터로 문의 안내 
□ 정부지원금 정산 및 서류보존 등 
  ○ 삼덕회계법인 현장 심사 관련 일정 협의 컨설팅
    - 회계정산 및 훈련장비 잔존가액 관련 반납금액 확인 필요
  ○ e나라도움 정보공시 관련 컨설팅 실시
  ○ 산단 소속 문서보관함 서류보존 이관, 전자문서 활용 관련 안내
    - 훈련운영과 관련된 서류에 대한 보존기한은 5년임을 학습기업 담당자들이 숙지할 수 있도록 강조 안내
</t>
  </si>
  <si>
    <t>□
  ○</t>
  </si>
  <si>
    <t>김호성</t>
  </si>
  <si>
    <t xml:space="preserve">사유 : 전담자 전원변경에 따른 수시컨설팅 (전담자 역량강화) 요청 
- 컨설팅 대상자는 일학습병행 기초 지식 및 사업계획, 훈련관리 진단항목에 대하여 적정으로 판단되었으나, 훈련과정개발 및 HRD-net 활용 그리고 PDMS 활용등에 어려움을 확인함. 
이에 추후 정기 컨설팅 진행 예정 
</t>
  </si>
  <si>
    <t xml:space="preserve">□ 일학습병행 훈련운영에 대한 흐름 및 HRD-Net 행정시스템 활용 </t>
  </si>
  <si>
    <t>1.산업현장 일학습병행 지원에 관한 법률 
2. 일학습병행 운영규정 (220407)
3. 일학습병행 운영규칙(230101)
4. 일학습병행 공동훈련센터 운영규칙 (230621)
5.일학습병행 운영매뉴얼(2304)</t>
  </si>
  <si>
    <t xml:space="preserve">□ 일학습병행 훈련과정 이해 안내 
  ○ 일학습병행 훈련과정 프로세스
    - 일학습병행훈련 프로세스 인지 및 기초개념 여부 확인
  ○ LMS 진단 및 관리 현황
    - 주요 관리자급 담당자에 대한 LMS 관리 여부 확인
  ○ 공동훈련센터 업무 컨설팅  
    - 공동훈련센터에 대한 총괄적인 업무 및 현황 파악을 위한 컨설팅 수행 </t>
  </si>
  <si>
    <t xml:space="preserve">□ 공동훈련센터 현황 공유 
  ○ 현재 전담자 인사이동 및 관리자급 전담자에 대한 일학습병행 인수인계 진행중 확인 </t>
  </si>
  <si>
    <t>최다희</t>
  </si>
  <si>
    <t>□ P-TECH 관련 운영 사항 재확인 필요
  ○ `24년 P-TECH 1학년 미운영에 따른 `25년 P-TECH 운영 사항 재확인 
    - 현재 `23년도 훈련실시한 학습근로자 13명 `24년도 훈련 진행 중(`24년 1학년 미실시)
      · 현재 기계과 P-TECH 참여 가능, 다만 여러사업 참여로 인해 실적에 대한 부담
      · `25년도 P-TECH 운영·모집 관련 `24년 8~9월 운영위원회를 통해 결정될 예정
      · `25년도 P-TECH 관련 향후 결정 사항 재확인 필요</t>
  </si>
  <si>
    <t>① (공단) 2023년도 일학습병행(고교단계 제외) 공동훈련센터 성과평가 편람
② (공단) 2022년도 성과평가 피드백보고서 내 우수사례 발췌</t>
  </si>
  <si>
    <t>① (지원단) 일학습병행 공동훈련센터 성과평가 가채점 도구
② (지원단) 한국폴리텍대학 대구캠퍼스 공동훈련센터 운영 &amp; 성과관리 현황 및 개선안
② (지원단) PDCA 수시컨설팅 자료</t>
  </si>
  <si>
    <t>□ 2022년도 성과평가 결과에 따른 2023년도 성과평가 준비/미흡 사항 확인
  ○ 2022년도 성과평가 최종 결과 확인
   - 재직자 : 정량평가 71.16, 정성평가 14.1, 가점 4, 총점 89.26으로 최종등급 A
   - P-TECH: 정량평가 72.97, 정성평가 13.5, 가점 3.9, 총점 90.37으로 최종등급 S
   - 전체 공동훈련센터 성과평가 평균점수 중 정성평가 내 미흡 지표 사항 확인
□ 2023년도 사업 운영 및 성과 진단·컨실팅
  ○ 지원단 제작한 공동훈련센터 성과평가 가채점 도구를 활용하여 `23년 예상 점수 확인 및 관리가 필요한 지표를 추출하고 미흡 사유 또는 개선 필요 사항을 도출하기 위한 컨설팅을 진행
  ○ 정량/정성 실적 개선 필요 사항(지표별 취득점수 백분위 70% (이상)/(이하)로 구분)
  ○ 실적 개선 필요 사항
   - 정량실적 내 학습근로자 훈련유지율 관련 PDCA 구축 컨설팅
   - 정성실적 내 개선사항 도출 및 컨설팅 실시
     · Off-JT 실효성 및 OJT 지원활동, 기업현장교사 교수기법 지원 등 70% 이하 취득점수 확인
     · 평가지원 영역에 대한 개선 필요 사항으로 내·외부평가 기본계획, 후속관리에 대한 프로세스 확립이 미흡하여 구체적인 실행 방안 및 계획 수립에 필요한 내용을 컨설팅. (업무 구분별, 관리 주체별 업무 프로세스구체화 등)
     · 성과평가 피드백보고서 내 우수사례 공유를 통한 정성보고서 벤치마킹
□ 2024년도 사업 운영 및 성과관리 추진 사항
  ○ 컨설팅을 통해 도출한 개선 필요 사항을 기반으로 구체적인 실행방안 및 프로세스 확립
   - 지원단 제작 PDCA 수시컨설팅 자료를 통한 2024년도 사업계획에 따른 세부 프로세스 확립 구축 안내</t>
  </si>
  <si>
    <t>□ 청년일자리 도약 장려금 질의 회신
  ○ 일학습병행 P-TECH 참여자에 대한 기업 청년일자리 도약 장려금 신청 가능 여부
   - 청년일자리도약장려금과 일학습병행 훈련장려금은 중복지원이 가능함을 안내</t>
  </si>
  <si>
    <t>류헌창</t>
  </si>
  <si>
    <t xml:space="preserve">
□ 미흡 현황 개선(종결처리 조건)
 ○ 다음(2월) 상시진단 결과 ‘정상’ 등급
  - 훈련비, 학습일지는 상시진단을 통해 확인 예정
  - 전담인력수당은 자율점검 엑셀을 통해 확인 예정
□ 미흡현황 미개선 시 추가 후속조치로 추가 방문 예정
</t>
  </si>
  <si>
    <t xml:space="preserve">
□ 상시진단 결과 2개월(23.12월, 24.01월) 연속 ‘주의’발생</t>
  </si>
  <si>
    <t xml:space="preserve">
□ (지원단)영진전문대학교(재직자) 1월 LMS 지연회차 목록
□ (영진전문대) 자율점검 LMS 현황</t>
  </si>
  <si>
    <t xml:space="preserve">
□ 재직자 훈련실시 현황 확인 
 ○ 유니테크에서 진행된 대학연계형(학위과정) 포함 전체 현황 확인
  - 총 201명 훈련실시
   · 1월말기준 훈련중 인원 23명
□ 주요미흡 현황 확인 및 개선 컨설팅
 ○ OJT 학습일지 미흡 5개
  - 개선예정일: 2/29일까지
   ·주요미흡사유: 영광기획등 중도탈락 반려 건으로 인한 지연(지사의 지연)
 ○ Off-JT 학습일지 미흡 6개
  - 개선예정일: 2/29일까지
   ·주요미흡사유: 단순지연으로 개선 가능
 ○ OJT 훈련비 미흡 8개
  - 개선예정일: 2/29일까지
   ·주요미흡사유: 영광기획등 중도탈락 반려 건으로 인한 지연(지사의 지연)
 ○ Off-JT 훈련비 미흡 11개
  - 개선예정일: 2/29일까지
   ·주요미흡사유: 단순지연으로 개선 가능
 ○ 전담인력수당 미흡 11개
  - 개선예정일: 2/29일까지
   ·주요미흡사유: 산인공 대구지역본부 23년 예산 소진후 행정순서 정해서 공지 중
□ 개선 판단 기준
 ○ 2월(2/29일 실시) 상시진단 결과 ‘정상’판정
  - 훈련비, 학습일지 개선 확인기준: 2/29일(상시진단)
  - 전담인력 수당 개선 확인기준: 2/29일(자율점검- LMS점검표)</t>
  </si>
  <si>
    <t xml:space="preserve">
□ 24년 성과평가 대비 
 ○ 23년 실시되어 24년 이어진 과정에 대한 추가 방문컨설팅 2회 필요 안내
  - 지표상 실적산정기간 중 2개월이상 실시한 훈련과정이 기반(분모)
   · 9개 과정은 24년에 2회 방문 필요(18회)
      ·</t>
  </si>
  <si>
    <t>이지영</t>
  </si>
  <si>
    <t>※ 지원단 담당자: 엄진호 주임연구원, 정현진 연구원
※ 공단 동행자: 경인지역본부 김다영 주임, 박신영 주임
○ 사업종료로 인한 후속 관리 계획 수립 필요
   (결과 판단: 사업종료 절차 진행 애로사항 있음)
 - 업무 담당자들이 사업 종료단계에서의 행정처리 관련 주의사항 및 마감 절차를 이해하고 있지만 행정처리 일자 도래 전 퇴사 예정(24.2.29.)
 - 사업종료 관련 행정처리 일자는 최종 훈련일자 이후(24.4.6.)로 예상</t>
  </si>
  <si>
    <t>□ 사업 종료로 인하여 별도의 요청 없이, 지원단 판단 하에 진행(신청서 x)</t>
  </si>
  <si>
    <t>해당없음</t>
  </si>
  <si>
    <t>○ 공동훈련센터 훈련운영 현황 데이터_장안대학교
○ 공동훈련센터 사업종료 자가 진단 체크리스트_24v1_장안대학교
○ 사업종료에 따른 회계정산 및 정보공시 관리 방안_장안대학교</t>
  </si>
  <si>
    <t>□ 사업기간 종료 이후 담당자 지정 계획 확인
  ○ 사업종료로 전담자 퇴사(24.2.29.)예정이며 업무대체자 없음
    - 사업종료 관련 행정처리 일자는 최종 훈련일자 이후(24.4.6.)로 예상
  ○ 훈련운영 행정처리(비용신청, 내부평가, 대상자신고, 수료보고, 회계정산, 정보공시 등) 담당자를 교내에 지정할 필요가 있음을 강조
  ○ 전담자 퇴사 전 업무 인수인계 및 사업종료 후 후속 관리 계획 수립 필요성 안내
□ 학습기업 관리 관련 컨설팅
 [훈련종료단계 학습기업 관련]
  ○ 학습기업 계속 고용 관련 중요 전파 필요사항 안내
    - 학습근로계약 연장 의무, 외부평가 합격자 정규직 전환 위반 시 과태료 부과 등에 대한 안내
  ○ 타 공동훈련센터 연계 현황 및 연계 미완료(불가) 사유 확인
    - 훈련 실시 이력이 있는 학습기업(21개) 중 현재 실시 중인 학습기업(8개) 대상으로만 연계 활동 진행 
      → 연계 완료(1개), 연계 미완료(7개)
 [전체 협약 학습기업 관련]
  ○ 공동훈련센터 일학습병행 사업 종료 소식 전파 필요성 안내
    - 일학습병행 재참여 등의 이유로 사업 종료 이후에도 훈련을 실시하고 있지 않은 학습기업에서 문의가 오는 사례가 존재하므로, 조직 해산 전 전체 협약 학습기업 대상으로 사업 종료 소식 전파 필요 안내
□ 학습근로자 관리 관련 컨설팅
 [훈련종료단계 학습근로자 관련]
  ○ 학습근로자 계속 근로 관련 중요 전파 필요사항 안내
    - 학습근로계약 연장 요청 권리, 학습근로자 정규직 전환 권리 등에 대한 안내
  ○ 외부평가 응시 관리 현황 확인
    - 외부평가 대상자 신고 및 일정 안내
    - 외부평가 불합격시 합격자 발표일로부터 1년 이내 추가 응시가능한 사항을 학습근로자에게 고지 필요성 강조
  ○ 학습근로자 일학습병행 사후 지원(이수증 발급, 외부평가 재응시자 교육지원 등)의 필요성에 대한 안내
 [훈련 이력이 있는 전체 학습근로자 관련]
  ○ 공동훈련센터 일학습병행 사업 종료 소식 전파 필요성 안내
   - 이수증 발급 등의 증빙 발급을 위해 사업 종료 이후에도 훈련 이력이 있는 학습근로자로부터 문의가 오는 사례가 존재하므로, 조직 해산 전 관련 대응이 가능한 문의처(공단(관할 지부지사, 고객센터), 지원단(원스탑 상담센터)) 전파 필요 안내
□ 공동훈련센터 훈련운영 현황 관련 컨설팅
  ○ 공동훈련센터 훈련실시 현황 확인
  ○ OJT 학습일지 미등록 및 훈련비 미신청 과정은 학습근로자 학습활동서 작성이 진행되고 있지 않는 상황 확인. 종료단계 모니터링을 통한 학습활동서 작성 독려 방안을 제안하였고, 지속적인 학습활동서 미작성시 이수 중도탈락을 통한 훈련종료 방안 안내
  ○ 내부평가 결과 미등록 사항 안내 및 필수능력단위 평가 진행율이 부족한 과정에 대해 평가 결과 등록 필요성 강조
□ 정부지원금 정산 및 서류보존 관련 컨설팅
  ○ 회계법인과의 일정 협의 및 반납 금액 준비 안내
    - 회계정산 및 훈련장비 잔존가액 관련 반납금액 확인 필요
  ○ e나라도움 정보공시 관련 안내
  ○ 서류보존 관련 안내
    - 학점과 연계성이 있는 서류인 경우, 고용노동부와 교육부 기준을 모두 충족하도록 보존 기한 설정 안내
    - HRD-Net 상에 첨부되지 않은 내부평가 결과물(실제 평가지) 등은 내부 전자문서함 또는 별도 장소를 확보하여 보관하도록 안내
    - 훈련운영과 관련된 서류 보존 기한(5년)을 학습기업에게도 고지하도록 안내</t>
  </si>
  <si>
    <t>□ 사업기간 종료 후 일학습병행 문의처 안내
  ○ 공단(관할 지부지사, 고객센터) 또는 지원단(원스탑 상담센터)로 문의하도록 안내
    - 사업기간 종료 후에는 지원단의 컨설팅 대상에서 제외(담당 컨설턴트 없음)</t>
  </si>
  <si>
    <t>guswls</t>
  </si>
  <si>
    <t xml:space="preserve">
□ HRD-Net활용 활용 능력 향상을 위해 재방문 필요
  ○ 4월중 재방문(훈련과정 관리를 위해 재방문 진행예정)</t>
  </si>
  <si>
    <t xml:space="preserve">
□ 2월 16일 지원단 홈페이지를 통한 신청
 ○ 요청사항: HRD-NET 실시 신고 및 과정 진행 관련 컨설팅 요청</t>
  </si>
  <si>
    <t xml:space="preserve">
□ HRD-Net 메뉴얼</t>
  </si>
  <si>
    <t xml:space="preserve">
□ (지원단) 전담자 업무가이드 ‘실시신고’편 발췌</t>
  </si>
  <si>
    <t xml:space="preserve">
□ HRD-Net 기초 안내
 ○ 대리인 지정해 운영토록 안내
 ○ 개인별 메뉴 활용 등 기초 안내
 ○ 0회차 개념 컨설팅 등
□ HRD-Net 실시신고 컨설팅
 ○ 실시신고 절차 별 진행사항 컨설팅 및 실습
  1. 실시기간 입력
   · “실시기관관리”를 클릭하여 훈련과정을 기간추가를 진행하여 실시신고의 기본기간을 생성
  2. 시간표 입력
   · “시간표관리”를 클릭하여 “실시기간관리”에서 생성된 회차에 OJT, Off-JT 시간표 등록
  3. 학습근로자 등록
   · “학습근로자등록”을 클릭하여 해당회차를 진행할 학습근로자를 등록
     (학습근로자의 개인정보 필요)
  4. 실시신고
   · “실시신고”를 클릭하여 해당회차의 훈련비 등 입력 및 확인
   · 기업현장교사 및 HRD담당자의 재직증명서를 등록하고, 출결 방법(비콘)등을 등록 
   · 학습근로계약서 등 실시신고서류를 첨부해 실시신고를 완료
□ 실시신고 이후 HRD-Net 활용관련 컨설팅 실시
 ○ 지원단 홈페이지 전담자 업무가이드 활용안내
  - 경로: 지원단 홈페이지(swlc.or.kr) → 소통공간  →  자료실  →  e-book 內
 ○ 메월 학습일지 및 학습활동서 기반의 훈련점검 안내 등
  - 공동훈련센터 역할 안내
   · 학습기업 모집, 학습근로자 모집·채용지원, Off-JT 훈련, OJT 훈련지원, 
    학습근로자 평가지원 등 해당훈련과정의 전반을 운영하고 지원하는 역할로 훈련관리 필요</t>
  </si>
  <si>
    <t xml:space="preserve">
□ 24년 성과평가 지표 안내
 ○ 미평가 3개 항목(외부평가 및 향상율, 고용유지율) 제외하고 평가 진행
□ 학사운영가이드 전달(재직자 유형) 전달</t>
  </si>
  <si>
    <t xml:space="preserve">사유 : 전담자 전원변경에 따른 수시컨설팅 (전담자 역량강화) 요청 후속조치 진행
- 공동훈련센터 전담자 전원 일학습병행 훈련과정 프로세스 및 센터 역활, HRD-Net 활용등에 대한 컨설팅 수행 
수행 결과시 미흡사항 : PDMS 활용에 대한 이해 (추가 필요) 
  - 해당건은 별도 매뉴얼 및 추가 자료 송부 진행 
</t>
  </si>
  <si>
    <t xml:space="preserve">□ 공동훈련센터 역활 및 훈련운영에 대한 수행 사항 절차 확립 실시 
</t>
  </si>
  <si>
    <t xml:space="preserve">1.산업현장 일학습병행 지원에 관한 법률 
2. 일학습병행 운영규정 (220407)
3. 일학습병행 운영규칙(230101)
4. 일학습병행 공동훈련센터 운영규칙 (230621)
5.일학습병행 운영매뉴얼(2304)
6. [직무연수교재] 일학습병행 이해 
7. [직무연수 교재] HRD-Net 훈련과정의 이해 </t>
  </si>
  <si>
    <t>- 일학습병행 훈련이해 (신규전담자를 위한가이드).hwp
- 일학습병행 훈련이해 (신규전담자를 위한가이드).PPT</t>
  </si>
  <si>
    <t xml:space="preserve">□ 일학습병행 기본 개념 안내
  ○ 일학습병행 훈련 과정을 이해하기 위한 기본 용어및 절차 컨설팅 
  ○ 일학습병행 수행 유관기관 컨설팅
  ○ 일학습병행 학습기업, 공동훈련센터 컨설팅
  ○ 일학습병행 전담자 역활 컨설팅 
    - 사업계획서, 운영위원회, 훈련운영, 성과평가, 정부지원금 컨설팅 실시 
</t>
  </si>
  <si>
    <t>□ 공동훈련센터 전담자 인력 구성 확인 
  ○ 5명 전담자중 4명 교체 확인  
  ○ 안정적인 사업운영을 위한 자료 공유 및 지속관리 수행 예정</t>
  </si>
  <si>
    <t>이준한</t>
  </si>
  <si>
    <t>※ 공단 동행자: 서울지역본부 엄성경 과장
○ 아래의 근거에 따라 별도의 후속 조치는 불필요하다고 판단함
  (결과 판단: 특이사항 없이 사업종료 절차 진행 가능)
 - 업무 담당자들이 사업 종료단계에서의 행정처리 관련 주의사항 및 마감 절차를 확인하고 진행 중인 상황
 - 사업기간 종료 후 행정처리 마감 담당자에 대한 계약연장 및 업무 유지 예정
  · 기존 전담자(박경숙: 훈련운영 마감 및 학습근로자 사후관리)와 전담인력(이준한: 회계정산 및 정보공시)을 행정처리 담당자로 유지 예정
  ˙ 교비를 투입하여 전담자(박경숙) 근로계약 연장(~'24년 8월)완료
 - 행정처리 마감 및 학습근로자 사후관리 지원 계획 확인
  · 훈련운영 관련 행정처리 마감(~'24.03.31.) 예정
  · 사업종료 이후 회계 정산 및 정보공시는 일반(사업 미종료) 공동훈련센터 회계 정산 일정에 따르기로 협의 된 상황이며, 구축 장비에 대한 반납(예정) 금액은 확보 완료</t>
  </si>
  <si>
    <t>○ 공동훈련센터 훈련운영 현황 데이터_건국대학교
○ 공동훈련센터 사업종료 자가·방문 진단 체크리스트_24v1</t>
  </si>
  <si>
    <t>□ 사업기간 종료 이후 담당자 지정 계획 확인
  ○ 전담자 2명 중 1명(박경숙) 근로계약 연장('24년 8월까지), 업무 담당 유지
  ○ 전담인력 1명(이준한) 업무 담당 유지
□ 학습기업 관리 관련 컨설팅
 [훈련종료단계 학습기업 관련]
  ○ 학습기업 계속 고용 관련 중요 전파 필요사항 안내
    - 학습근로계약 연장 의무, 외부평가 합격자 정규직 전환 위반 시 과태료 부과 등에 대한 안내
  ○ 타 공동훈련센터 연계 현황 및 연계 미완료(불가) 사유 확인
    - 훈련 실시 이력이 있는 학습기업(76개) 중 현재 실시 중인 학습기업(32개) 대상으로만 연계 활동 진행 → 연계 완료(20개), 연계 미완료(12개)
    - 매칭 미완료 학습기업(인근 공동훈련센터 매칭 거부, 재직자 훈련 진행 예정 등)에 대한 지원이 필요한 경우 관할 공단 또는 지원단(원스탑 상담센터)에 요청하여 연계 지원을 받을 수 있도록 안내
 [전체 협약 학습기업 관련]
  ○ 공동훈련센터 일학습병행 사업 종료 소식 전파 필요성 안내
    - 일학습병행 재참여 등의 이유로 사업 종료 이후에도 훈련을 실시하고 있지 않은 학습기업에서 문의가 오는 사례가 존재하므로, 조직 해산 전 전체 협약 학습기업 대상으로 사업 종료 소식 전파 필요 안내
  ○ 학습기업 약정해지 관련 안내
    - (관할 공단 담당자가 답변) 학습기업 약정해지 등의 절차는 별도로 진행하지 않고, 훈련 미실시 등에 대한 조치와 같은 형태로 향후 공단에서 진행 예정임을 안내
□ 학습근로자 관리 관련 컨설팅
 [훈련종료단계 학습근로자 관련]   
  ○ 학습근로자 계속 근로 관련 중요 전파 필요사항 안내
    - 학습근로계약 연장 요청 권리, 학습근로자 정규직 전환 권리 등에 대한 안내
  ○ 외부평가 응시 관리 현황 확인
    - 건설관리_L5, 건축설계_L5 학습근로자를 제외한 전체 회차 대상자 신고완료
    - 위 2개 종목은 2024년 1월 말까지의 진도율이 80% 조건 충족되어, 2024년 1회차 외부평가 대상사 신고를 진행하지 못함 → 2024년 2회차 대상자 신고 기간에 진행 예정
 [훈련 이력이 있는 전체 학습근로자 관련]
  ○ 공동훈련센터 일학습병행 사업 종료 소식 전파 필요성 안내
   - 이수증 발급 등의 증빙 발급을 위해 사업 종료 이후에도 훈련 이력이 있는 학습근로자로부터 문의가 오는 사례가 존재하므로, 조직 해산 전 관련 대응이 가능한 문의처(공단(관할 공단, 고객센터), 지원단(원스탑 상담센터)) 전파 필요 안내
□ 공동훈련센터 훈련운영 관련 컨설팅
  ○ 80%이상 이수 중도탈락 처리 관련 개선필요 및 주의사항 안내
   - (개선필요) 외부평가에 응시 전임에도 HRD-Net 상 '80%이상 수료'로 처리된 회차 다수 있음, 향후 데이터 통계 등에 오류 발생할 수 있으므로 개선필요 안내 → 관할 공단 담당자가 필요한 행정 절차 확인 후 공동훈련센터에 안내하여 조치하기로 협의 완료
   - (주의사항) 중도탈락 신고 전/후 시점에 따라 HRD-Net 훈련장려금 일할계산 적용 방식이 달라지므로 주의하여 신청하도록 안내 → 환수 처리 사례 등을 공유
  ○ 행정처리 마감 계획 확인
   - 훈련종료단계 필수 안내 사항 전파, 학습관리 내부평가관리(마감), 최종정산 전월까지의 비용처리 상태 확인, 수료보고, 훈련비 최종정산 등에 대한 마감 계획일(~‘24.03.31.) 확인
   - 실시신고 종료일이 '24년 3월까지인 훈련과정들은 학습근로자와 학습기업 동의하에 '24년 2월까지 훈련 진행 후 이수중탈 처리(3월 훈련 미진행) 예정
□ 정부지원금 정산 및 서류보존 관련 컨설팅
  ○ 회계법인과의 일정 협의 및 반납 금액 준비 상황 확인
    - 행정처리 일정은 일반(사업 미종료) 공동훈련센터의 일정과 동일하게 진행 예정
    - 회계정산 및 훈련장비 잔존가액 반납 금액에 대한 예산 책정(예산 확보) 완료
  ○ e나라도움 정보공시 관련 절차 안내
  ○ 서류보존 관련 안내
    - 학점과 연계성이 있는 서류인 경우, 고용노동부와 교육부 기준을 모두 충족하도록 보존 기한 설정 안내
    - HRD-Net 상에 첨부되지 않은 내부평가 결과물(실제 평가지) 등은 내부 전자문서함 또는 별도 장소를 확보하여 보관하도록 안내
    - 훈련운영과 관련된 서류 보존기한(5년)을 학습기업에게도 고지하도록 안내</t>
  </si>
  <si>
    <t>□ 2월 23일 지원단 홈페이지를 통한 신청
 ○ 요청사항: 전문대 재학생 과정 안내 - 지원내용 - 전체 동향 - 커리큘럼 등</t>
  </si>
  <si>
    <t>□ (공단) 2024년 일학습병행 전문대 재학생단계 운영요건 개선 알림
□ (공단) 2022년 일학습병행 공동훈련센터 공모 공고문(전문대 재학생)
□ (지원단) 학사운영 가이드(전문대)</t>
  </si>
  <si>
    <t>□ (지원단) 경북전문대용_22년 설명회자료(발췌 및 업데이트)
□ (지원단) 전문대 재학생 운영 현황(첨단제외)</t>
  </si>
  <si>
    <t>□ 전문대 재학생 단계 참여 컨설팅
 ○ 개념
   - 공동훈련센터형 사업유형 중 하나로, 전문대학의 재학중인 최종학년을 대상으로 OJT와 OFF-JT를 병행하며 현장중심의 기술인재 양성을 지원하는 제도
 ○ 24년 지역별 전문대 재학생 운영 현황(16개교)
 ○ 전문대 재학생 단계 사업참여 요건
   - 통합공동훈련센터는 사업계획 심사 시 유형추가 가능
   · 참여 예정 학과와 협의 필요
   · 유형별 25명 이상 모집 필요(재학생 추가 지원금 지급)
   - 학습근로자
   · 해당 대학에 재학 중인 최종학년(군 미필자도 참여가능)
   - 학습기업
   · 일학습병행 참여요건과 동일(심사를 거쳐 지정)
 ○ 훈련과정
   - NCS 기반 학사개편 가능학과의 훈련과정으로 참여(참여학과 및 훈련과정 수 제한 없음)
   - 훈련기간 12개월, L3이상 (600시간이상)
   - 주간/ 구간정시제 / 학기제
   · 학기제 운영시 Off-JT 훈련비 지급기준 등 안내
 ○ 훈련장려금 개편 사항 및 정부지원금 추가지원사항
   - 훈련장려금: 월 25만원씩(재직자 보다 +5만원)
   - 현장적응지원금: 정부지원금에서 월 10만원씩 학습근로자에게 공동훈련센터에서 지급
□ 전문대 재학생 단계 준비(학사운영 가이드참조)
 ○ 학사운영 준비사항 안내
  - 참여학과 및 운영종목 선정 및 관련 규정 제·개정 등
  - 기간별 준비 예시 공유</t>
  </si>
  <si>
    <t xml:space="preserve">□ 외국인 유학생 관련 컨설팅
  ○ 비자 관련 사항 안내 등
</t>
  </si>
  <si>
    <t>□ 2/28 지원단 홈페이지를 통한 컨설팅 신청
 ○ 요청사항: 통합 공동훈련센터(재직자/P-TECH) 성과관리 관련 컨설팅</t>
  </si>
  <si>
    <t>① (폴리텍 영남융합) `24년도 사업계획서
② (공단) `24년 성과평가 지표</t>
  </si>
  <si>
    <t>① (지원단) 공동훈련센터 성과관리 컨설팅(폴리텍 영남융합기술)
② (공단) 2023년도 일학습병행 공동훈련센터 만족도 조사 보고서(한국폴리텍대학 영남융합기술캠퍼스)</t>
  </si>
  <si>
    <t>□ `23년 사업운영 관련
 ○ `23년 만족도 조사 결과
  - 학습근로자: 5(1위/125)
  - 학습기업: 4.81(72위/125)
   ※ Off-JT 내용, OJT 컨설팅 제공, OJT 훈련 관리 지원, 지속적 참여, 사업 만족도 항목 개선 필요
   · 학습기업의 기타 건의 사항이 다양하게 도출됨
     ☞ 학습기업 현장 지원 핫라인 구축·운영
     ☞ VOC 관리 매뉴얼 구축·운영 등을 통한 적극적인 학습기업 의견 수렴-피드백 필요성 안내
□ `24년 사업운영 관련
 ○ `24년 사업계획(정량)
  - 학습기업: 21개((P)13개, (재)8개, (우량)9개
  - 학습근로자: 80명(P)25명, (재)55명)
 ○ `24년 사업 운영 모집 현황
  - 학습기업: 23개(P)16개, (재)7개, (우량)20개↑
  - 학습근로자: 61명(P)25명, (재)36명
  ※ 추가지원금 관련 유의 사항 안내(유형별 25명 이상 훈련하는 유형이 2개 이상인 경우 지원하고, 최종 실적 산정 시 유형별 25명 이상 훈련 유형이 2개 미만인 경우 지원 받은 추가지원금 전액 반납 원칙. 참여 철회 유의)
 ○ 사업계획 상 운영 계획 점검
  - 학습근로자 중도탈락 방지 계획
  - 우량 학습기업 발굴 계획
  - 학습기업 고용유지율 관리 계획
  - 외부평가 관리 계획
 ○ 지원단의 개선 컨설팅
  - PDCA를 기반으로 한 성과관리
  - 일학습병행 평가 PDCA 적용 안내(내부평가 관리 예시, 외부평가 관리 예시) 
  - 지표별 주요 개선 방안 컨설팅
  · 학습근로자 선발의 중요성 고려
  · 우량 학습기업 발굴을 통한 일학습병행 참여(=취업) 연계
  · 외부평가 합격률을 높이기 위한 활동 필요</t>
  </si>
  <si>
    <t xml:space="preserve"> ○ 2024년 일학습병행 사업관계자 직무연수 운영 계획(4월~) 안내
  - `24년 폴리텍 영남융합기술 교육훈련비 125만원 고려하여 교육 참여 계획 수립 필요</t>
  </si>
  <si>
    <t>2024.01.30</t>
  </si>
  <si>
    <t>□ `24년 사업운영_전담인력관리
 ○ 사업계획: 4명, 운영 현황: 3명
  - 전담인력 1명 채용 모집 중
  - 지난 방문(1/30) 이후 전담자 2명 신규 채용 등 지속적 노력 확인함
  - 전담자 미채용 기간 중 내부 임시 인력 활용을 통한 업무 공백 최소화
 ○ 신규 전담자 채용(2월, 3월)에 따른 사업 역량 강화 컨설팅 4월 중 진행 예정</t>
  </si>
  <si>
    <t>① (공단) 2024년 일학습병행 공동훈련센터(고교단계 제외) 성과평가 지표
② (지원단) 일학습병행 훈련 진행 절차 안내표
③ 학습근로자 중도탈락 방지 관리방안_예시자료</t>
  </si>
  <si>
    <t>① 공동훈련센터 운영관리 컨설팅(부산경상대학교)</t>
  </si>
  <si>
    <t>□ `24년 사업운영_전담인력관리
 ○ 전담자 채용 현황 확인
  - 사업계획: 4명, 운영 현황: 3명
  · 전담자 1명 채용 모집 중
  · 지속적 채용 촉진 필요 안내
□ `24년 사업운영_실시목표 관리
 ○ `24년 사업 계획(정량)
  - 학습기업: 39개((P)25개, (전)14개)
  - 학습근로자: 58명((P)32명, (전)26명)
 ○ `24년 사업 운영 모집 현황
  - 학습기업: 23개(P)7개, (전)16개
  - 학습근로자: 34명(P)15명(1학년: 8명, 2학년: 7명), (전)19명
 ○ `24년 성과평가 지표 기반 전략 수립_PDCA를 기반으로 한 성과관리
  - 중점적 개선 핵심 지표 도출
  · 1.2. 학습근로자 훈련유지율
  · 1.4. 우량 학습기업 참여율
  · 1.5. 외부평가 합격률
  · 2.1.~2.4. 정성평가 지표 전체
   ☞ 전년도 운영 실적 및 성과평가 결과를 기반으로 한 개선안 도출을 통한 `24년 운영 계획 수립 필요
□ 일학습병행 훈련 진행 절차 안내_실시시점 필요 사항 등
 ○ 훈련과정 개발
  - PDMS 활용 애로사항 확인하여 조치 사항 안내(개발진 구성 및 개발비 지원 기준 등)
 ○ 모니터링 방문·관리
 ○ 실시신고
 ○ 학습기업 지정 ~ 진단·컨설팅 단계 업무 절차 안내
□ 기타
 ○ HRD-Net 훈련관리 미흡(P-TECH)
  - 훈련비 지연(5개월 이상): 9개 회차
  - 학습일지 지연(3개월 이상): 6개 회차
  · 전담자 장기 미채용에 따른 단순 지연으로 파악됨
  · 행정처리 장기 지연 시, 부정·부실 훈련 의심 우려 기관으로 간주 될 수 있음에 유의
  · 2024년 상반기 정기컨설팅 수행 이전(4월 이내) 개선 필요함을 안내
 ○ 월별 자율점검 송부 시, 각 유형별 구분하여 작성 및 관리 권고</t>
  </si>
  <si>
    <t xml:space="preserve"> ○ 2024년 일학습병행 사업관계자 직무연수 운영 계획(4월~) 안내
 - `24년 부산경상대 교육훈련비 80만원 고려하여 예산 전용 불가피 및 교육 참여 계획 수립 필요
  - 지원단 홈페이지 가입 및 이용 안내</t>
  </si>
  <si>
    <t>김수빈</t>
  </si>
  <si>
    <t>일학습병행 역량강화 기초 진단지 점검 결과,
각 신규 전담자의 컨설팅 사전 진단 25점, 컨설팅 사후 진단 100점으로 재확인 필요 세부사항 없음.</t>
  </si>
  <si>
    <t>□ 신규 전담자 일학습병행 기초 교육
□ HRD-Net 업무관련 훈련실시 신고 등</t>
  </si>
  <si>
    <t>□ 신규 전담자 대상 일학습병행 역량강화 기초 진단 실시(사전, 사후)
○ 일학습병행 경력 11개월(한국공학대 지원단 경력)
- 기획 및 예산 업무 주 담당, 일학습병행 사업팀 업무 경력만 11개월
·(사전 진단) 56점 득점(각 진단 영역별 유사 역량_전반적 미흡)
·(사후 진단) 100점 득점
□ 인천대학교 훈련실시 전 준비현황 확인
○ 학습기업 모집 및 약적체결
- 현장실사 및 학습기업 지정 현황
○ 학습기업 전담자 양성교육
- 1단계 온라인 교육이수 현황 확인 및 훈련실시 후 2개월 이내 2단계 집체교육 수료 필요
○ 훈련과정 개발 및 인정
- PDMS 매뉴얼 안내 및 HRD-Net 사전 입력 자료 안내
○ 훈련실시 신고
- 실시신고 시 준비자료(첨부자료)
- 학습근로자 HRD-Net 가입안내 필요성
- 비콘 설치 시 사용상태 활성화 관련 주의사항 안내
- 훈련실시 신고 기한
- 학습근로자 출결기기 등록 안내
□ 훈련관리를 위한 HRD-Net 기초 교육
○ HRD-Net 행정지원시스템의 이해
- HRD-Net 시스템 분류
- HRD-Net 활용 주체별 활용 권한
- HRD-Net 시스템 연계 구조
- HRD-Net 대리인(공동훈련센터, 학습기업) 지정에 따른 행정처리(증빙 첨부 등)
○ HRD-Net 행정지원시스템 활용 팁
- 훈련과정번호를 복사하여 훈련과정 조회하기(활용하기)
- 문제가 발생하면 연계되는 탭을 역추적하여 원인 찾아보기
- 엑셀 다운로드 기능 활용하기
□ 일학습병행 신규전담자 교육
○ 지원단 소개 및 역할
○ 일학습병행 이해(기초과정)
○ 공동훈련센터의 역할
○ 정부지원금 집행기준
○ 기타 추가 교육 사항</t>
  </si>
  <si>
    <t>훈련실시 신고 시 준비 서류 관련 확인
- 학습근로계약서
- 4대보험 가입 확인서
- 재직증명서(필요 시)
- 기타 증빙서류(필요 시)</t>
  </si>
  <si>
    <t>안재현</t>
  </si>
  <si>
    <t>□ 2024년 실적 관리 프로세스 및 연간 홍보활동 계획(안) 수립
 ○ 창원문성대학교 2024년 학습기업/학습근로자 모집 홍보활동 연간 계획 수립을 위한 내부 회의 추진
  - 회의록 송부(센터 → 지원단) 3/15(금)
 ○ 창원문성대학교 연간 계획 일정(안) 수립
  - 2024년 학습기업/학습근로자 모집 홍보활동 연간 일정 송부(센터 → 지원단) 3/29(금)</t>
  </si>
  <si>
    <t>□ 2024년 훈련 목표 실적 달성 계획 수립 지원</t>
  </si>
  <si>
    <t>① (공단) 2024년 공동훈련센터 사업계획서_창원문성대학교</t>
  </si>
  <si>
    <t>① (지원단) 2024년 창원문성대학교 훈련 목표 실적 현황 및 향후 계획(안)
② (지원단) (상시진단대상)창원문성대학교_훈련현황</t>
  </si>
  <si>
    <t>□ 창원문성대학교 2024년 핵심 전략 추진 현황 컨설팅
  ○ 2024년 사업계획서를 기반으로 핵심 전략 추진 현황을 확인하고 향후 계획, 추진 애로사항 등을 도출하기 위한 컨설팅  진행
  ○ 학습기업 발굴전략
   - 신규기업/우량기업 발굴을 위한 추진현황(계획)과 추진실적 확인
    ·지역고숙련자를 활용한 학습기업 발굴 &amp;gt; 개발지원팀 신설 추진 중
    ·산업단지 대상 발굴 &amp;gt; 강상우센터장 중심으로 진행 중
   - 사업계획서를 기반으로 창원문성대 기업발굴/홍보 연간 일정을 수립할 수 있도록 컨설팅(초안 제공하여 논의)
    ·업무별 추진일정 수립하여 지원단으로 송부 예정(3월 內)
   - 일학습병행 학습기업 조회 서비스(지원단) 안내
    ·HRD-Net 활용 데이터, 크레탑(Cretop)을 활용한 조회/제공 서비스 안내
  ○ 공동훈련센터 조직 운영
   - 2024년 전담자 1명 증원, 훈련 목표 100명으로 수립
   - 24년 1월자로 전담자 2명 채용(1명 교체, 1명 충원)
   - 조직도 및 업무분장을 확인하였을 때 업무 분담은 채계적으로 되어있었으나 24년 목표 실적 상향을 고려하여 체계적인 실적 관리프로세스 수립이 필요
   - 직종별 책임전담제를 도입하여 관리하도록 제안. 24년 6개 직종별 책임전담자를 두어 월 실적을 관리하고 목표 실적 달성(예정)월을 설정하여 책임전담자별 구체적인 계획을 수립할 수 있도록 컨설팅</t>
  </si>
  <si>
    <t>이꽃임</t>
  </si>
  <si>
    <t>○ 센터 운영 전반 현황 점검 및 컨설팅 요청</t>
  </si>
  <si>
    <t>① (신라대) 2024년도 최종 사업계획서
② (신라대) 2023년도 일학습병행 공동훈련센터 만족도 조사 보고서</t>
  </si>
  <si>
    <t>① 2024년 일학습병행 훈련 목표 실적 현황 및 향후 계획(안)_신라대학교</t>
  </si>
  <si>
    <t>□ `24년 사업운영_전담인력관리
 ○ 공동훈련센터 전담자 6명 → 5명 축소 운영 및 1명 신규 채용(3/4)
  - 공동훈련센터 조직 운영 계획 애로사항 확인
   ☞ 사업운영 내실화를 위한 전략분야별 전담자 운영 전략 수립 확인
□ `24년 사업운영_실시목표 관리
 ○ `24년 사업 계획(정량)
  - 학습기업: 16개(우량 12개)
  - 학습근로자: 30명
 ○ `24년 사업 운영 모집 현황
  - 학습기업: 16개(우량: 약60%)
  - 학습근로자: 31명
□ `24년 추진 항목별 핵심 전략(취약지표) 및 현황 점검
 ○ 학습기업 발굴
  - 전시회 등 참가 홍보 및 우량기업 리스트 타겟 발굴
  - 공단 및 인자위 협의 활용하여 사업 홍보 극대화 전략
 ○ 내·외부평가 관리
  - 내부평가 평가 지원 체계화 구축 계획 수립
  - 외부평가 대비 특강 개설 계획 확인
  - 외부평가 3개년 합격률 현황 안내
 ○ 고용유지율
  - 학습근로자 대상 사전 OT(오리엔테이션)를 통한 동기부여
  - 커뮤니티, 워크숍, 간담회 등 주제별 행사 개최 계획 및 활성화 추진
□ 기타
  - 사업 추진 애로사항 확인 및 사전 조치 필요 사항 컨설팅
  - `22년, `23년 평가 부문별 취약 사항 및 원인 분석을 통한 개선 사항 점검
   · PDCA를 기반으로 한 항목별 계획 수립 및 결과 점검·분석을 통한 향후 개선안 도출 필요
   · PDCA예시 자료 활용 안내
  - 향후 계획_사업계획 항목별 추진 목표 세분화 관리·운영 컨설팅
□ `23년 사업운영 관련
 ○ `23년 만족도 조사 결과
  - 학습근로자: 5(1위/125)
  - 학습기업: 4.96(21위/125)</t>
  </si>
  <si>
    <t xml:space="preserve"> ○ 2024년 일학습병행 사업관계자 직무연수 운영 계획(4월~) 안내
  - 교육 참여 계획 수립 필요(`24년 신라대 교육훈련비 300만원)</t>
  </si>
  <si>
    <t>□ 2023년 공동훈련센터 성과관리 자체 피드백 및 24년 관리 계획(안) 수립
 ○ 2023년도 정량/정성평가 추진실적 및 개선 필요 사항 검토
 ○ 2024년도 개선 필요사항 별 구체적인 추진 계획(안) 또는 예시 작성 공유
 ○ 공동훈련센터 성과관리 항목 별 PDCA 계획(안) 수립 여부 확인 필요</t>
  </si>
  <si>
    <t>□ `24년 성과평가 지표 변경에 따른 사업 중점 추진 방향 설정 요청</t>
  </si>
  <si>
    <t>① (경성대학교) 24년도 최종 사업계획서
② (공단) 24년 성과평가 지표 
③ (공단) 경성대학교 성과평가 피드백
③ (공단) 외국인 유학생 일학습병행 운영기관 모집 공고 문서</t>
  </si>
  <si>
    <t>① (지원단) 일학습병행 공동훈련센터 성과평가 가채점 도구
① (지원단) 경성대학교 공동훈련센터 운영 &amp; 성과관리 현황 및 개선안</t>
  </si>
  <si>
    <t>□ 2022년도 성과평가 결과에 따른 2023년도 성과평가 준비/미흡 사항 확인
  ○ 2022년도 성과평가 최종 결과 확인
   - 정량평가 67.69, 정성평가 14.1, 가점 1.6, 총점 85.89로 최종등급 A
   - 전체 공동훈련센터 성과평가 평균점수 중 정성평가 내 미흡 지표 사항 확인
□ 2023년도 사업 운영 및 성과 진단·컨실팅
  ○ 지원단 제작한 공동훈련센터 성과평가 가채점 도구를 활용하여 `23년 예상 점수 확인 및 관리가 필요한 지표를 추출하고 미흡 사유 또는 개선 필요 사항을 도출하기 위한 컨설팅을 진행
  ○ 정량/정성 실적 개선 필요 사항(지표별 취득점수 백분위 70% (이상)/(이하)로 구분)
  ○ 실적 개선 필요 사항
   - 정량실적 내 외부평가 합격률 및 외부평가 전년대비 향상도 관련 PDCA 구축 컨설팅
   - 정성실적 내 개선사항 도출 및 컨설팅 실시
     · 경성대학교 조직 차원에서 구체적인 홍보계획을 수립하여 운영계획이 미흡하여 구체적인 계획 수립에 필요한 내용을 컨설팅
     · 학습기업의 훈련요구를 수시로 확인하여 훈련운영에 반영, 연간훈련 계획에 맞게 컨설팅을 진행하고, 기업현장교사 교수기법 향상에 초첨을 맞춘 특강과 현장교사의 애로사항을 사전에 파악하여 맞춤형 컨설팅이 진행되도록 내용 컨설팅 실시
     · 평가지원 영역에 대한 개선 필요 사항으로 내·외부평가 기본계획, 후속관리에 대한 프로세스 확립이 미흡하여 구체적인 실행 방안 및 계획 수립에 필요한 내용을 컨설팅. (업무 구분별, 관리 주체별 업무 프로세스구체화 등)
     · 성과평가 피드백보고서 내 우수사례 공유를 통한 정성보고서 벤치마킹
□ 2024년도 사업 운영 및 성과관리 추진 사항
  ○ 컨설팅을 통해 도출한 개선 필요 사항을 기반으로 구체적인 실행방안 및 프로세스 확립
   - 지원단 제작 PDCA 수시컨설팅 자료를 통한 2024년도 사업계획에 따른 세부 프로세스 확립 구축 안내</t>
  </si>
  <si>
    <t>□ 외국인 유학생 일학습병행 사업 관련 컨설팅 실시
  ○ 외국인 유학생 일학습병행 운영기관 모집 공고 내 질의사항 컨설팅
     · 사업 모형 별 구분과 체류자격, 기간, 세부내용 컨설팅
     · 법무부의 외국인체류 안내매뉴얼 D-2, D-10 요건 사항 컨설팅</t>
  </si>
  <si>
    <t>※ (컨설팅 요약 및 진단 근거) 
본 컨설팅은 1/30의 후속 방문 컨설팅으로 미흡 했던 진단 결과 중 현재시점 목표 수준에 도달하지 않은 부분(일학습병행 훈련관리, HRD-Net 활용 이해)을 중심으로 진행하였으나, 
시기적으로 안내가 불가한 내용(HRD-Net을 활용한 학습일지 등록, 비용신청, 내부평가 결과 등록 등)은 각 업무의 절차 이해 수준으로 진행하여, 적절한 시기에 맞추어 추가 컨설팅이 필요함 → 4월 초, 일정 협의 후 진행
-----------------------------------------------------------------------------------------------------------------------
※ 아래 재확인 필요 내용에는 이전 방문의 재확인 필요 사항 중 조치가 완료되지 않은 사항들을 함께 포함하여 작성하였으며, 해당 건들은 '[계속조치필요]'를 함께 표기함.
1. [계속조치필요] 2학기 OJT 기간 학사운영 계획이 구체적이지 못한 상황, 학사운영관련 계획 재확인 필요
 - 훈련 실시 후 4~5월 중 컨설팅 희망했었음
 - 4월 수시컨설팅 또는 정기컨설팅 시 재확인 필요
2. 3/18 개시한 훈련과정의 실시신고 여부 확인 필요
 - 3/26 이후 확인, 필요 시 비대면(원격) 컨설팅 지원 
3. 훈련 개시 첫 달의 훈련 관리 상태 확인 필요  
 - OFF-JT 수기출석부, 학습활동서, 시간표 작성 상태 등의 확인 필요
 - 4월 수시컨설팅 또는 정기컨설팅 시 재확인 필요
3. 훈련 실시사항을 반영한 자율점검표 작성 상태 확인 필요
 - 최초 훈련 개시 월의 다음 월(훈련 결과 반영 방법 등)
 - 4월 수시컨설팅 또는 정기컨설팅 시 교육 필요
4. 연간 업무 일정 계획표 수립 확인 필요
 - ~3/31 이후 메일 회신 요청 필요(컨설팅 내용 반영 여부 확인)
5. 훈련시설 장비 표식 부착 및 관리 대장 등 제작 확인 필요
 - 4월 수시컨설팅 또는 정기컨설팅 시 재확인 필요
6. 시설비로 구매한 책상 및 의자 항목 적정 여부 확인 필요(장비비/시설비)
 - 4월 수시컨설팅 또는 정기컨설팅 시 재확인 필요</t>
  </si>
  <si>
    <t>□ 훈련실시 신고 이후 업무 추진 전반에 관한 사항
  ○ 출결관리에 관한 사항
  ○ 내부평가 및 외부평가 관리에 관한 사항
□ 훈련시설 및 장비 관리 관련 사항
□ 연간 업무 추진 일정 계획 수립에 관한 사항</t>
  </si>
  <si>
    <t>○ 231019_(지원단)_일학습병행+내·외부평가+관리+가이드_펼침
○ 170000_(공단)_학습근로자 면담일지 양식</t>
  </si>
  <si>
    <t>○ 230509_(최문석)_일학습병행 공동훈련센터 훈련시설 및 장비 관리 방안
○ 231215_(엄진호)_일학습병행 훈련 관리를 위한 HRD-Net 행정지원시스템 활용 기초 교육 자료
○ 240313_(엄진호)_일학습병행 진행절차 안내표
○ 240314_(엄진호)_일단위 관리용 시간표 서식
○ 240314_(엄진호)_2024년 공동훈련센터 연간 업무 계획표(예시)
○ 240314_(엄진호)_출결관리 안내자료(운영매뉴얼 발췌)+양식예시포함
○ 240314_(최문석)_일학습병행 공동훈련센터 훈련시설 장비 관리 컨설팅
○ 240314_(최문석)_시설장비 점검계획안 및 장비관리 대장 예시</t>
  </si>
  <si>
    <t>□ 일학습병행 훈련 개시 이후 절차 컨설팅
  ○ 학습일지 등록 및 비용신청
    - 출결 및 학습관리, 훈련비 신청, 전담인력활동수당신청
  ○ 내부평가
    - 계획수립, 평가실시, 결과관리 및 비용신청 연계
  ○ 외부평가
    - 계획수립, 응시요건 확인, 대상자신고 및 원서접수, 외부평가 지원
  ○ 자율점검
    - 훈련실시 확인사항 및 공문송부, 추후 상세하게 재교육 예정
□ 출결관리 및 시간표 관리 컨설팅
  ○ 출결관리
    - 출결관리 방법
    - 출석의 종류(정규시간, 보강시간)
    - 훈련시간 관리(1시간 단위 적용)
    - 출석 인정(병가 불인정)
    - 출석입력요청
    - 출석부 관리 및 제출
  ○ 출석부 양식 안내 및 컨설팅
    - 수기 출석부 양식 안내 및 작성방법
    - 학습일지 양식 안내 및 작성방법
  ○ 시간표 관리
    - 연간 훈련시간표 작성 및 관리
    - 월간 훈련시간표 작성 및 관리
    - 일일 훈련시간표 작성 및 관리
□ 내외부평가 관리
  ○  평가 근거 및 참고자료 안내
  ○  연간 평가업무 계획 수립
  ○  평가 기본계획 수립 및 세부계획 수립
  ○  학습근로자 사전교육 실시
  ○  내부평가 실시(알림)
  ○  내부평가 결과관리
□ 훈련시설 및 장비 관리 컨설팅
  ○  규정 및 규칙 관련 내용 컨설팅
  ○  표식 부착 및 관리대장, 활용대장 작성 및 관리방법
  ○  시설 장비 고장 시 대처 방법 등
□ 연간 업무 일정 계획 수립 컨설팅
  ○  연간 업무 일정에 따른 계획 수립 실습
□ 학습근로자 면담 컨설팅
  ○  면담일지 작성 방법 및 관리 방법 컨설팅</t>
  </si>
  <si>
    <t>□ 훈련실시신고 관련 컨설팅
  ○ 타 공동훈련센터에서 사용중인 비콘 활용 가능 안내
  ○ 공동훈련센터에서 비콘 사용 상태 전환 가능 안내(‘24.03.부터 적용)
  ○ 학습근로자 출결기기 등록(최초 1회) 안내</t>
  </si>
  <si>
    <t>없음.</t>
  </si>
  <si>
    <t>□ 성과평가 컨설팅
  ○ 정성 보고서 작성 컨설팅
    - 초안 검토 및 피드백 반영</t>
  </si>
  <si>
    <t>2023년도 일학습병행(고교단계 제외) 공동훈련센터 성과평가 편람
2023년도 일학습병행(고교단계 제외) 공동훈련센터 성과평가 정성보고서 양식
2023년도 일학습병행(고교단계 제외) 공동훈련센터 성과평가 정량보고서 양식
2023년 복수통합 공동훈련센터 실적산정기간
2023년 일학습병행 우량 학습기업 인정대상</t>
  </si>
  <si>
    <t>(대외비)_2023년 일학습병행 공동훈련센터 성과평가 컨설팅(서정대)
(대외비)_첨부1. 일학습병행 공동훈련센터 성과평가 가채점 도구_2023ver_(서정대)</t>
  </si>
  <si>
    <t>□ 2022년도 정성평가 점수 결과
  ○ 전문대 재학생단계 공동훈련센터 정성평가 결과
    - 저득점 공동훈련센터 사유
    - 서정대학교 정성평가 점수 분석
□ 2023년도 성과평가 예상점수
  ○ 2023년 서정대학교 성과평가 가채점(안)
    - 예상 점수표
  ○ 2023년 성과평가 지표 변경 내용 확인
    - 2022년 정성평가 및 2023년 정성평가 지표 비교
□ 2022년 정성평가 보고서 피드백 요약
  ○ 문서작성 미흡
    - 보고서 시인성 개선 필요
  ○ 평가 항목 및 문항별 기준에 집중 필요
    - 평가 항목 및 문항에서 요구하는 내용은 필수로 작성
  ○ 배점이 큰 항목에 집중 투자
    - 발표 PT 분량 문제 조절 필요
□ 2023년 정성평가 보고서 피드백
  ○ 각 평가 기준별 주요 키워드
  ○ 불필요한 내용 축소 또는 삭제
  ○ 서술형 기술 대신 표와 그래프, 그림 위주로 변경
  ○ 각종 체계 구성 및 주요활동 정리
  ○ 실적 사례 및 우수 사례 구체화
□ 2023년 발표 PPT 피드백
  ○ 도식 변경 및 디자인 변경
  ○ 추상적 문장 사용 자제 권고
  ○ 주제와 관련 없는 내용 축소 또는 삭제
  ○ 오탈자 변경 및 보고서와 내용 통일화</t>
  </si>
  <si>
    <t>외국인 유학생 일학습병행 관련 단순 질의 응답</t>
  </si>
  <si>
    <t>노찬승</t>
  </si>
  <si>
    <t>※ 현재 일학습병행 공동훈련센터 미선정 기관으로 공동훈련센터 모집공고시 추가 컨설팅 진행
 수시 컨설팅 항목별 진행율   
- 사업계획 및 집행기준 이해 (30%)
- 일학습병행 훈련관리 (50%)
- 일학습병행 훈련과정개발 이해 (80%)
- HRD-Net 활용 이해 (0%)
- PDMS 활용 이해 (0%)</t>
  </si>
  <si>
    <t xml:space="preserve">□ 일학습병행 공동훈련센터 유형및 특징에 대한 컨설팅 요청 </t>
  </si>
  <si>
    <t xml:space="preserve">(법률) 산업현장 일학습병행 지원에 관한 법률 
(규정) 일학습병행 운영규정
(규칙) 일학습병행 운영규칙
(규칙) 일학습병행 공동훈련센터 운영규칙
(공고) 일학습병행 공동훈련센터 모집공고 - 통합, 첨단 사업 공고
(공고) 일학습병행 외국인유학생 일학습병행 운영기관 모집 공고 
(지침) 일학습병행 '24년 정부지원금 집행기준 </t>
  </si>
  <si>
    <t xml:space="preserve">일학습병행 공동훈련센터 신규 진입 안내 가이드 (안내용)
</t>
  </si>
  <si>
    <t>□ 일학습병행 공동훈련센터 지원단 안내 및 소개 
□ 일학습병행 공동훈련센터 선정 조건 컨설팅 
  ○ 공동훈련센터 지정 조건 및 현황 공유 
  ○ 정부지원금 집행 규모 및 기준 컨설팅 
□ 일학습병행 공동훈련센터 역활 컨설팅 
  ○ (일학습병행 공동훈련센터 운영규칙근거) 공동훈련센터 역활 및 기업 구축망 여부 확인
  ○ 공동훈련센터 전담자의 역활및 인프라 구축여부 확인 
□ 일학습병행 공동훈련센터 유형별 컨설팅 
  ○ 일학습병행 공동훈련센터 유형별(재직자, IPP, 전문대, P-TECH) 특이사항 컨설팅 실시
    - 일학습병행 현황 및 사업선정 가능성이 높은 유형 위주 컨설팅 (전문대, 재직자_비학위)
  ○ 일학습병행 공동훈련센터 선정 및 유형별 진입에 대한 논의 
□ 일학습병행 외국인 일학습병행 관련 특이사항 컨설팅 
  ○ 외국인 일학습병행 진입 요건 및 기타사항 공유 
□ 일학습병행 관련 기타 Q&amp;A 진행</t>
  </si>
  <si>
    <t>□ 뿌리산업 외국인 기술인력 양성대학 제도 활용 계획
  ○ 외국인 유학생 유치를 위한 다양한 제도 마련 중으로 확인
  ○ 법무부의 단계적 완화를 통해 국가 자격증을 활용하여 E4 비자 체류 계획 준비 
※참고. 뿌리산업 외국인 기술인력 양성대학 13개
  - 거제대학교, 경기과학기술대학교, 계명문화대학교, 군장대학교, 아주자동차대학교, 영남이공대학교, 전주비전대학교, 서정대학교, 조선이공대학교, 동원과학기술대학교, 부천대학교, 인하공업전문대학교, 충북보건과학대학교</t>
  </si>
  <si>
    <t>류현창</t>
  </si>
  <si>
    <t xml:space="preserve">
□ (이전 상황) 2/15일 상시진단 연계 수시 컨설팅
  ○ 종결 조건 미충족: 2월 상시진단 결과 ’정상‘ 판정 나오지 않음
□ 상시진단연계 후속조치 수시 컨설팅 실시(3/22일)
  ○ 종결조건으로 2/15일 기준으로 개선율 80%이상 &amp; 장기 지연(4개월이상) 없음
   - 개선율 83% 
   - 학습일지 2개월 미등록 2건, 1개월 미등록 1건(장기지연 없음)
   - 훈련비 3개월 미신청 3건(장기지연 없음)
  ○ 종결 조건 충족으로 종결 처리
   - 세부 사항 보고서내 ’결과‘ 부분 참조
</t>
  </si>
  <si>
    <t xml:space="preserve">
□ 2월 15일 상시진단연계 수시컨설팅 후속조치 진행</t>
  </si>
  <si>
    <t xml:space="preserve">
□ (지원단)영진전문대학교(재직자) 2월 LMS 지연회차 목록
□ (영진전문대) 자율점검 LMS 현황</t>
  </si>
  <si>
    <t>□ 재직자 훈련실시 현황 확인 
 ○ 2/29일 기준 훈련중 9개 17명
  - 2월종료 2개 6명(3월종료 1개 1명)
□ 주요미흡 현황 확인(3/7일 개선 여부 확인 기준)
 ○ 훈련비 미흡
  - OJT 훈련비 미흡 5개 /  Off-JT 훈련비 미흡 9개
  - 주요 미흡 사유: 영광기획 등 중도탈락 반려 건으로 인한 지연(지사의 지연)
 ○ 학습일지 미흡
  - OJT 학습일지 미흡 5개 / Off-JT 훈련비 미흡 3개
  - 주요 미흡 사유: 영광기획 등 중도탈락 반려 건으로 인한 지연(지사의 지연)
 ○ 전담인력수당 미흡
  - 전담인력수당 미흡 5개
   ·주요 미흡 사유: OJT 학습일지, 훈련비 미신청에 따른 지연
□ 시기별 주요 컨설팅
 ○ 3/7일 상시진단연계 컨설팅 미종결 안내(후속조치 진행 협의)
  - 미흡 사항에 대한 공유 및 미개선에 따른 방문일정 협의
 ○ 3/22일 방문 컨설팅 실시(후속조치 진행)
  - 미흡 현황 주요사유  및 개선여부 진단컨설팅
□ 결과
 ○ 2/15일 1차 수시컨설팅 진행 후 일부 개선(3/7일 상시진단, 평균개선율 32%)
 ○ 3/22일 2차 수시컨설팅 결과
  - 학습일지 미흡: OJT 2개, Off-JT 1개 / 훈련비 미흡: OJT 1개, Off-JT 0개 / 전담인력인력 미흡 3개
  - 장기 지연 없음(4개월 이상 장기 지연 개선)
  - 2/15일 기준 개선율 평균이 83%로 개선 양호로 1월 상시진단연계 컨설팅 종결
    (미흡 건 41건 중 34건 개선)
 ○ 향후 계획
  - 매월 지속적인 상시 진단으로 현황 관리 및 정기 컨설팅으로 현황 점검 예정</t>
  </si>
  <si>
    <t>□ 학습기업에서 OJT 행정처리 직접처리하도록 개선 필요
 ○ 학습기업의 OJT 부분에 대한 공동훈련센터 전담자의 등록이 다수 확인
  - 초기 기업의 훈련관련 행정처리가 어려워 지원은 가능하나 모든 행정처리를 공동훈련센터에서 직접 지원하게 되면, 공동훈련센터의 OJT를 지원하기 위한 고도화된 지원활동은 어려울수 있음
  - 또한 행정간소화 측면에서도 역행하는 것(지원해 등록하기 위한 서류가 필요)
  - OJT 훈련 부정 시 책임문제 등 다수의 문제의 소지가 있음
□ 외국인 유학생 참여 의향 높음
□ HRD-Net 전산 개선 건의
 ○ 학습근로자 다수 시 Off-JT 건by건 입력이 다수의 행정력 낭비
  - 일괄등록 등 기능 개선 필요</t>
  </si>
  <si>
    <t>□ 훈련 운영 현황 확인
 ○ 신규 전담자로서 P-TECH 훈련 첫 실시신고 진행
  - 향후 수시 또는 정기 컨설팅을 통해 훈련 운영 현황 점검 필요</t>
  </si>
  <si>
    <t>□ P-TECH 훈련 시작에 따른 훈련 운영·관리 이해도 제고를 위해 신규 전담자 역량강화 컨설팅 요청</t>
  </si>
  <si>
    <t>① (공단) 일학습병행 운영매뉴얼
② (지원단) 일학습병행의 이해 입문과정 교재
③ (공단) PDMS 훈련과정 개발 안내 매뉴얼</t>
  </si>
  <si>
    <t>□ 주방문 목적(기관 미흡점)
 ○ 일학습병행 훈련 운영 경력직원 부재(신규전담자 2명 24년 1월부터 근무)
 ○ 훈련실시일(3/30)까지 훈련과정개발 미완료
 ○ 훈련실시에 따른 세부 훈련 운영 이해 필요
 ○ 훈련시설 및 장비 관리 방법 이해 필요
□ 주요 컨설팅 내용
 ○ 훈련실시에 따른 훈련 운영 절차 컨설팅
  - 실시신고 및 학습일지 등록, 내부평가 등
 ○ 훈련 일정 컨설팅
  - HRD-Net 실시신고를 위한 훈련시간표 편성
  - P-TECH 훈련-학사 연계에 따른 훈련 일정 편성
  - 1학년 훈련 24-03-30 시작: 총 8개 학습기업 중 2개 학습기업(학습근로자 3명) 훈련과정 미완료에 따른 훈련시작일이 다른 과정의 훈련일정 편성
 ○ 출결 관리 및 학습일지 등록 컨설팅
  - 출결 관리: 출결 관리 방법, 출석의 종류(정규, 보강), 훈련시간 관리(1시간 단위 적용), 출석 인정 기준, 출석입력요청 및 수기 출석부 작성·관리 등
  - 학습일지 등록: 훈련 교강사 학습일지 작성 방법 및 HRD-Net 학습일지 등록 방법
 ○ 내부평가 관리 컨설팅
  - 내부평가 기본계획 수립 및 세부계획 수립
  - 내부평가 시기 및 내부평가 지원, 관리, 결과 등록 컨설팅
 ○ 훈련시설 및 장비 관리 컨설팅
  - 훈련시설 및 장비 관리대장 활용 및 활용대장 작성 방법
□ 기관의견
 ○ 훈련과정 완료 후 훈련 운영 진행 확인 및 훈련비용, 사업 운영 지원 등을 위한 추가 컨설팅 필요
 ○ 전담자 역량 향상 시까지 지속적인 관리 필요
□ 향후계획
 ○ 4월 수시 또는 정기 컨설팅을 통해 컨설팅 내용 반영 상태 확인 예정</t>
  </si>
  <si>
    <t>최영인</t>
  </si>
  <si>
    <t>□ 일학습병행 훈련관리
 ○ 미흡 사유
  - 공동훈련센터 전담자 운영 애로에 따른 일학습병행 훈련관리 어려움 발생
   ·`23년 12월 전담자 전원 퇴사 이후 잦은 인력 변동에 따른 업무 분장 및 인수 인계 미흡
□ (기타)공동훈련센터 전담인력 운영 관리
 ○ 재확인 필요 사유
  - 사업계획: 4명, 운영현황: 3명(1명은 채용 확정되었으나, 5월부터 출근 예정)</t>
  </si>
  <si>
    <t>□ 3월 22일 지원단 홈페이지를 통한 컨설팅 신청
 ○ 요청사항: 일학습병행 전반적 안내 및 전산 시스템 활용 방법 등</t>
  </si>
  <si>
    <t>1. (지원단) 일학습병행 신규전담자 교육 자료
2. (지원단) 일학습병행 사업유형별 비교표
3. (공단) 2024년 일학습병행 정부지원금 집행 및 지원기준</t>
  </si>
  <si>
    <t>1. (지원단) HRD-Net 가이드
2. 2024년 일학습병행 정부지원금 집행 및 지원기준 유의사항 안내 자료</t>
  </si>
  <si>
    <t>□ 일학습병행 사업 이해 컨설팅
 ○ 일학습병행 사업 정의
 ○ 산업현장 일학습병행 지원에 관한 법률(일학습병행법)
 ○ 공동훈련센터의 역할
  - 학습기업 지원
  · 일학습병행과정 개발, 지정 신청, 인정 신청 등 일학습병행 실시 지원
 ○ 사업장 외 교육훈련 실시
  - OFF-JT 실시
 ○ 기타
  - 공동훈련센터 구축
  · 시설장비 구축, 운영위원회 구성 등
  - 학습근로자 모집 선발 지원
  · 학습근로자 모집, 설명회 개최, 면접 지원 등 매칭 지원
  - 학습근로자 관리 지원
  · 분기별 최소 1회 학습근로자 면담 실시
  - 내외부평가 실시 지원
  ·OFF-JT 내부평가 실시, OJT 내부평가 지원, 외부평가 응시 지원, 외부평가 실시 장소 지원 등
□ 일학습병행 사업 유형별 비교 이해 컨설팅
 ○ OJT
  - (P-TECH) 1일 6시간, 1개월 60시간 인정
  - (전문대재학생) 주간정시제: 1일 6시간, 1개월 60시간 인정/ 구간정시제: 1개월 100시간 인정,  OJT 및 OFF-JT 각각 최소 6주 이상 편성, 최대 2개월(9주) 편성 가능(연속 편성기준(9주)은 방학기간 제외하고 산정
 ○ OFF-JT
  - (P-TECH) 토요일 OFF-JT 제한 없음(주로 토요일 진행), 22시(야간) 이전에는 학습근로자의 동의 및 학칙에 따라 OFF-JT를 한시적으로 허용, 1일 9시간 한도 내 운영 가능
  - (전문대재학생) 1일 9시간 인정, 토요일 OFF-JT 불가, 19시 이후 편성 불가, 부득이한 경우 학교·기업·학생 간 합의 시 관할 지사 협의 후 22시 이전까지 1일 9시간 한도 내 운영 가능 등
□ 일학습병행 정부지원금 집행 및 지원기준 주요 사항 안내
 ○ 훈련장려금 개편 사항 및 정부지원금 추가지원사항
   - 훈련장려금: (전문대재학생) 월 20만원, (P-TECH) 월 30만원 → (전문대재학생) 월 25만원, (P-TECH) 월 20만원
   - 외부평가 인센티브: (P-TECH) 한도X → (전 유형) 최대 360만원
   - 현장적응지원금: (전문대재학생) 정부지원금에서 월 10만원씩 학습근로자에게 공동훈련센터에서 지급 등
□ HRD-Net 전산 활용 컨설팅
 ○ 실시신고 이후 업무 절차 별 HRD-Net 전산 활용 사항 교육 및 실습
  - 출결관리(시간표 변경, 보강 등록 등)
  - 비용신청(OFF-JT 및 OJT 훈련비 등)</t>
  </si>
  <si>
    <t xml:space="preserve"> ○ 신규 전담자 채용에 따른 업무 분장 체계화 권고
 ○ 실시신고 지연 현황 확인
  - 신규 학습기업 1개 현장 실사 예정
  - 학습기업 13개 과정개발 중
  ☞ 14개 기업 과정 모두 4월 과정개발 인정심사일정에 따른 승인 가능 예상</t>
  </si>
  <si>
    <t>김중수</t>
  </si>
  <si>
    <t>※ (컨설팅 요약 및 진단 근거) 
본 컨설팅은 3/15의 후속 방문 컨설팅으로 미흡 했던 진단 결과 중 시기적으로 안내가 불가했던 내용(HRD-Net을 활용한 학습일지 등록, 비용신청, 내부평가 결과 등록)을 중점적으로 컨설팅을 진행하였음.
'일학습병행 훈련관리'와 'HRD-Net 활용' 부분을 큰 틀에서 보았을 때는 절차적 이해 수준에 도달한 것으로 판단되나, 이미 컨설팅을 진행했던 부분에서 업무 누락이 발생된 것들이 발견된 점을 보았을 때 세부 절차에 대학 숙지가 더 필요할 것으로 판단되어 '미흡'으로 진단함.
-----------------------------------------------------------------------------------------------------------------------
※ 아래 재확인 필요 내용에는 이전 방문의 재확인 필요 사항 중 조치가 완료되지 않은 사항들을 함께 포함하여 작성하였으며, 해당 건들은 '[계속조치필요]'를 함께 표기함.
1. [계속조치필요] 2학기 OJT 기간 학사운영 계획이 구체적이지 못한 상황, 학사운영관련 계획 재확인 필요
 - 일 단위 세부 시간표 정리 중
 - 정리 완료된 시간표 확인 및 피드백 필요
2. [계속조치필요] 훈련 개시 첫달의 훈련 관리 상태 확인 필요
 - Off-JT 수기출석부, 학습활동서, 시간표 작성 상태 등의 확인 필요
 - 비대면 피드백 실시 후 상반기 정기컨설팅 시 재확인 예정
 - 학습근로자와 학습기업에 안내하기 위한 화면 캡쳐 등의 지원 필요
3. [계속조치필요] 연간 일정 계획표 수립 확인 필요
 - 계획 수립 의사 있으나, 타 업무 추진으로 지연 중인 것을 확인
 - 4월 말 재확인 필요
4. [계속조치필요] 훈련시설 장비 표식 부착 및 관리 대장 등 제작 확인 필요
 - 표식 부착 등 진행 사항 미흡 확인
 - 상반기 정기컨설팅 시 재확인 예정
5. [계속조치 필요] 훈련 실시사항을 반영한 자율점검표 작성 상태 확인 필요
 - 5월 자율 점검표에 컨설팅 적용 여부 확인 필요</t>
  </si>
  <si>
    <t>□ 수기출석부 검토 및 HRD-Net 등록 절차
□ 학습근로자 학습활동서 작성법
□ 학습기업 출결 확인 절차
□ 훈련비 신청 절차</t>
  </si>
  <si>
    <t>○ 240328_(공단)_2024년 일학습병행 훈련운영 진단·컨설팅 및 모니터링 계획(안)_외부</t>
  </si>
  <si>
    <t>○ 231215_(엄진호)_일학습병행 훈련 관리를 위한 HRD-Net 행정지원시스템 활용 기초 교육 자료</t>
  </si>
  <si>
    <t>□ Off-JT 학습일지 관리 상태 진단 및 컨설팅
  ○ (수기출석부) 담당훈련 강사가 작성중이나, 관리 담당자의 부재로 현장 확인 불가
  ○ (HRD-Net 학습활동서) 학습활동서 작성 유도 활동 없음(고용24 개편에 따라 학습근로자용 안내자료 확보 필요) → 제작 방법 및 참고자료 안내
  ○ (HRD-Net 출석결과확인) 출석결과 확인 유도 활동 없음(고용24 개편에 따라 학습근로자 및 학습기업용 안내자료 확보 필요) → 제작 방법 및 참고자료 안내
  ○ (HRD-Net 학습결과 입력) 수기출석부 작성 미완료로 결과 입력 값 없음 → 수기출석부 내용 기반 입력 방법 및 주의사항 안내
  ○ (기타)  상반기 수기출석부로 출결 관리 → 비콘을 활용한 관리 방법은 하반기 안내
□ 비용관리 컨설팅
  ○ 상반기 비용신청 주의사항(Off-JT 기간 훈련비는 OJT 훈련장려금만 신청 가능 → 첫 달 일할 계산 필요, 전담인력활동수당은 Off-JT 기간에 기업현장교사와 HRD담당자 모두 신청 가능)
  ○ 훈련비 신청과 전담인력활동 수당 신청 차이점(회차 단위 신청/기업 단위 신청)
  ○ 학습기업 비용 신청 지원 시 유의사항 안내(특별한 사유에 의해 공동훈련센터에서 비용신청을 지원해주는 경우, 이체 내역 등의 관련 증빙자료 첨부 권장)</t>
  </si>
  <si>
    <t>□ 진단·컨설팅 및 모니터링 교육
  ○ 진단 컨설팅 이해
   - 진단 컨설팅, 모니터링, 지도점검 개념
   - '24년 진단컨설팅 모니터링 계획안 수립 배경(과거 추진 현황, 부정훈련 사례)
   - '24년 진단컨설팅 모니터링 계획안 주요사항(현장조사, 타겟 현장조사, 방문진단컨?팅)
   - '24년 진단컨설팅 모니터링 진단컨설팅 수행체계(공단, 지원단(고교포함), 공동훈련센터)
  ○ 진단컨설팅 양식 활용 방법
    - 자율점검표(보고서 포함) 작성 방법
    - 학습기업 조사표(주체별 면담지 포함) 및 보고서 작성방법
      ·</t>
  </si>
  <si>
    <t xml:space="preserve">
□ HRD-Net 활용 능력 향상으로 종결
 ○ 2/21일 HRD-Net 활용 능력 미흡으로 재방문(4/08일)
  - 방문해서 훈련비 등 나머지 HRD-Net 활용법 교육 실시
  - 필히, HRD-Net 교육 참여 안내(5월 8~9일, 천안)
</t>
  </si>
  <si>
    <t xml:space="preserve">
□ 2/21일 요청에 따른 사업역량강화 컨설팅 휴속조치 컨설팅 실시</t>
  </si>
  <si>
    <t>□ (공단) HRD-Net 매뉴얼
□ (지원단) 240202_지원단_일학습병행 진행절차 안내표
□ (공단) 2024년 일학습병행 훈련운영 진단·컨설팅 및 모니터링 계획(안)</t>
  </si>
  <si>
    <t xml:space="preserve">
   </t>
  </si>
  <si>
    <t>□  HRD-Net 실시 신고 현황 확인
  ○ 학습기업 관리 현황 확인
  ○ 실시신고 현황 확인
□  HRD-Net 컨설팅
  ○ 학습일지 관리 프로세스
   출결 ? 학습활동서 작성 ? 출석결과 확인 ? 학습일지 등록
  ○ 학습일지 작성 방법 및 LMS 점검 안내
   - OJT의 경우 기업현장교사가 대리인 지정 받아 직접 시간 등 들록/ 등록후 10일 단위 훈련사항을 기입
   - 출결확인 시 시간에 맞는지 센터에서 확인 먼저 확인해 학습근로자에서 확인 ?기업-센터에서 확인하는 사항으로 진행 필요
  ○ 훈련비 신청
    - 기업에서 신청시 초월은 통장 사본 등 첨부해서 신청 필요 / 사업등록증, 통장사본은 필수
    - 내부평가 진행이후 진행 필요
    - 오류 사항 안내(비용 부족으로 신청 시 지사를 통해 추가 신청 가능)
  ○ 전담인력 비용신청
    - 회차 기준이 아니라 기업기준으로 신청됨을 안내
    - 심화수당 등 주요사항 신청안내
  ○ 잦은 변경이 일어나는 시간표 변경 신고  안내
   - 실시 관리 -&amp;gt; 시간표변경신고 활용
  ○ 중도탈락 신청방법 안내
   - 학습기업에서 공문 수신 후, HRD-Net에 신청 / 중도탈락 사유 항목 참조해 공문 수신토록 안내
  ○ 기타
   - 전담자 업부가이드 동영상 사이트 안내해 부수적이 활용법 안내
 □  향후 계획
  ○ 4월 상시진단을 통해 OJT 훈련비 신청 여부 진단예정 등 행정 진행사항 지속적인 점검 예정</t>
  </si>
  <si>
    <t xml:space="preserve">
□ 학습기업 모니터링 관련 사항 컨설팅
 ○ 정기, 수시, 추가 모니터링 개념 /  ‘기업 주요 강조사항 안내’ 필히 안내
 ○ 상시 진단 방법 및 관할지사 양식 공유 등
</t>
  </si>
  <si>
    <t>□ 2024년 외국인 유학생 일학습병행 도입 여부 확인
 ○ 2024년도 외국인 유학생 일학습병행 구체적인 추진 계획(안) 여부 확인
  - 공동훈련센터 외국인 유학생 일학습병행 도입 시 영산대 내 외국인 유학생 현황 파악 필요</t>
  </si>
  <si>
    <t>□ 외국인 유학생 일학습병행 및 재학생 일학습병행 간담회 내용 분석을 통한 사업 확산 컨설팅 요청</t>
  </si>
  <si>
    <t>① (공단) 외국인유학생 일학습병행 운영기관 모집 공고문
② (공단) 외국인 유학생 사업설명회 별도자료_240327
③ (공단) 240223_IPP형 일학습병행 사업장외교육훈련(Off-JT)비용 지급 기준(안)
④ (법무부) 240115 체류민원 자격별 안내 매뉴얼</t>
  </si>
  <si>
    <t xml:space="preserve">□ 외국인 유학생 일학습병행 사업 관련 컨설팅 실시
  ○ 외국인 유학생 일학습병행 운영기관 모집 공고 내 질의사항 컨설팅
    - 사업 모형 별 구분과 체류자격, 기간, 세부내용 컨설팅
    - 법무부의 외국인체류 안내매뉴얼 D-2, D-10 요건 사항 컨설팅
□ 대학 재학단계 활성화 방안 관련 컨설팅 실시
  ○ 대학 재학단계 활성화 개선방안 주요 개선내용 컨설팅
    - 운영 자율성 강화
      · 훈련과정 인정기준 개선: 최소 훈련기간 변경, Off-JT 의무 편성비율 축소, OJT 월 훈련시간 확대
    - 참여유인 강화
      · 학습근로자 직접 지원: 현장적응지원금(학습근로자 1인당 월 10만원)
      · 공동훈련센터 지원 확대: 재학단계 훈련을 추가하는 경우 추가지원
      · 훈련비 환급절차 폐지: IPP형 일학습병행 Off-JT 훈련비 환급의무 폐지
    - 선이수 인정제도 활성화
      · 선이수 인정기준 개편: 비NCS 교과목도 선이수 인정
      · 제출서류 간소화: (기존) 10종 → (개선) 3종
□ 영산대학교 사업 확산 및 사업 운영 안정화 관련 컨설팅 실시
  ○ 사업 확산 관련 현황 및 컨설팅
    - 현재 영산대학교 외국인 유학생은 4학년 73명, 3학년 68명, 2학년 113명, 1학년 220명으로 점차 꾸준히 확산 중
      · 다만 현재 시점에서 외국인 유학생이 일학습병행 사업 참여로는 준비가 안되어 있다고 판단
      · 차년도 추가 외국인 유학생 일학습병행 모집 시 사전 준비를 통한 재참여 유도
  ○ 사업 운영 안정화 관련 현황
    - 현재 영산대 이공계 학과 통폐합으로 인한 첨단산업아카데미 사업의 운영 차질 우려
    - 향후 신규 사업(유형) 추가 또는 기존 일학습병행 학습근로자의 실적을 높여 사업운영비에 대한 확보 후 전담인력 운영에 대한 세부 계획을 세우는 것을 권고
</t>
  </si>
  <si>
    <t>□ 훈련 관리 현황 확인
 ○ 신규 전담자로서 P-TECH 훈련 운영 최초 진행
  - OJT 지원, OFF-JT 운영 등 훈련 관리 현황 확인 필요
  - 향후 수시 또는 정기 컨설팅을 통해 확인 예정</t>
  </si>
  <si>
    <t>① (공단) 일학습병행 운영매뉴얼
② (지원단) 일학습병행의 이해 입문과정 교재
③ (지원단) P-TECH 학사운영 가이드</t>
  </si>
  <si>
    <t xml:space="preserve"> -</t>
  </si>
  <si>
    <t>□ 주방문 목적(기관 미흡점)
 ○ 일학습병행 훈련 운영 경력직원 부재로 사업 훈련 운영 절차가 지연됨
 ○ 훈련실시일(3/30)까지 훈련과정개발 미완료
 ○ 훈련실시에 따른 세부 훈련 운영 이해 필요
 ○ P-TECH 학사 운영 및 계약학과 운영 이해 필요
□ 주요 컨설팅 내용
 ○ 훈련실시에 따른 훈련 운영 컨설팅
  - 실시신고 및 학습활동서 작성, 학습일지 등록, 내부평가 관리 등
 ○ 훈련 일정 컨설팅
  - P-TECH 훈련-학사 연계에 따른 훈련 일정 편성
  - 1학년 훈련 24-03-30 시작: 총 8개 학습기업 중 2개 학습기업(학습근로자 3명) 훈련과정 미완료에 따른 훈련시작일이 다른 과정의 일정 편성 및 보강훈련 편성
 ○ 내부평가 관리 컨설팅
  - 내부평가 기본계획 수립 및 세부계획 수립
  - 내부평가 시기 및 내부평가 지원, 관리, 결과 등록 컨설팅
 ○ P-TECH 학사 운영 및 계약학과 운영 컨설팅
  - P-TECH 학사 운영 절차 및 계약학과 운영 절차 컨설팅
  - 일학습병행 훈련과정 이수 및 전문학사 수료를 위한 센터 업무 컨설팅
  - 계약학과 운영 규정에 따른 공단-대학 및 대학-기업의 협약 체결 컨설팅
  - 계약학과 설치·운영 변경 신고 컨설팅
   · 2023학년도 계약학과 신고 시 계약기간 종료일을 2023-03-04로 제출, 기간 연장 필요
  - 계약학과 자체점검 결과보고 일정 및 점검사항 컨설팅
 ○ 공동훈련센터 지원단 직무연수 안내
□ 기관의견
 ○ 계약학과 운영 절차 컨설팅에 따른 수행사항 점검을 위한 추가 컨설팅 필요
 ○ 전담자 역량 향상 시까지 지속적인 관리 필요
□ 향후계획
 ○ 5월 수시 또는 정기 컨설팅을 통해 컨설팅 내용 반영 상태 확인 예정</t>
  </si>
  <si>
    <t>없음</t>
  </si>
  <si>
    <t xml:space="preserve">  ○ 진단 컨설팅 및 모니터링 관련 내용 컨설팅 요청
   - 신규 전담자 채용에 따른 진단 컨설팅 및 모니터링 내용 숙지 필요
</t>
  </si>
  <si>
    <t>2024년 일학습병행 훈련운영 진단·컨설팅 및 모니터링 계획(안)</t>
  </si>
  <si>
    <t xml:space="preserve">  ○ 진단 컨설팅 및 모니터링 개요
    - 개요
    - 용어 정의
    - 수행근거
  ○ 훈련운영 및 진단 컨설팅 결과
    - 2023년 수행 현황
    - 2023년 주요 실적
  ○ 2024년 추진 방향
    - 꼼꼼한 진단 컨설팅 강화
    - 스마트한 진단으로 부정 부실훈련 선제적 예방
    - 지속가능한 훈련운영 환류
  ○ 진단 컨설팅 절차
  ○ 부정훈련 발생 시 처리절차
  ○ 각종 양식 설명 및 작성방법 컨설팅
□ 기관의견
 ○ 진단 컨설팅에 대한 이해 증진 완료
□ 향후계획
 ○ 지원단 컨설팅 반영하여 진단 컨설팅 진행 예정
</t>
  </si>
  <si>
    <t xml:space="preserve">□ 기타 질의응답
  ○ 기타 질의응답1
    - 서로 다른 능력단위의 합반 Off-JT 진행 가능여부 질문
    - 서로 다른 능력단위의 합반 Off-JT 운영은 부정훈련이라고 답변
  ○ 기타 질의응답2
    - 비슷한 이름의 교과목과 능력단위를 매칭하는 것이 가능한지 질문
    - 교과목의 이름보다 실제 수업 내용 및 NCS 능력단위 일치 여부가 중요하다고 답변
</t>
  </si>
  <si>
    <t>박미정</t>
  </si>
  <si>
    <t xml:space="preserve"> ○ PBL 훈련과정개발 전 PBL 수행계획서 등 지원단 확인 
 ○ PBL Off-JT 학습모듈 참고 자료 요 </t>
  </si>
  <si>
    <t>□  재직자 PBL 도입에 따른 PBL 운영·관리 요청 컨설팅</t>
  </si>
  <si>
    <t>(공단) 일학습병행 PBL 훈련 운영기준</t>
  </si>
  <si>
    <t>(지원단) 대구캠 pbl 컨설팅_발표용 PPT</t>
  </si>
  <si>
    <t>□ 주요 컨설팅 내용 
 ○ PDMS 활용 PBL 훈련과정 개발 유의사항 안내
   - PBL OFF-JT(집체) 교과목은 일반교과목, 능력단위 구분은 기업특화로 체크(NCS 능력단위 활용도 가능하나 연계성이 있어야 함)
   - PBL OJT 교과목은 일반교과목 등록 탭 외 별도의 탭 활용
   - PDMS 입력 전 별도의 한글문서로 수행계획서 및 평가계획서 등 작성 권장
 ○ PBL 운영 프로세스 컨설팅
   - PBL 운영단계 절차별 세부사항 안내
   - 훈련실시: 진행방법 및 사전 준비 사항을 기업에 안내
   - 훈련운영: OJT-Off-JT 교차로 훈련을 운영하며, PBL OJT의 부족한 부분을 Off-JT에서 보완토록 
운영(평가, 과제 및 결과물의 보완)
 ○ PBL 평가 및 사후 단계
   - 평가, 훈련비 지원, 진단·컨설팅 등 사후 관리에 대해 컨설팅
   - 평가는 3개월 이상 과정 중간평가 권고 등 진행사항에 대한 컨설팅을 실시
   - 훈련비: Off-JT는 내부평가 합격인 경우 100%지급, 내부평가 불합격시 출석된 시간만큼만 지급, OJT는 내부평가 합격인 경우만 100% 지급(불합격시 미지급)
     -&amp;gt; PBL 운영 중 중도탈락 시 훈련지원금 관련 이슈 공유
   - 진단·컨설팅: 학습기업 대상으로 PBL 진행사항을 점검하여야함.(모니터링 개선 계획 기반으로 컨설팅 일지에 전반적으로 PBL에 대한 세부사항 확인이 들어가 있음)
   - PBL 결과물에 대한 보관 안내(보관 형태 및 기간)
□ 기관의견
 ○ 자동제어기기제작_L3 과정을 PBL로 도입할 예정이며 훈련과정개발 전 PBL 수행계획서 지원단 확인 요청</t>
  </si>
  <si>
    <t xml:space="preserve"> ○ Project 과제 문제 도출 실습을 위한 컨설팅 실시</t>
  </si>
  <si>
    <t>이종환</t>
  </si>
  <si>
    <t>□ 진단결과 미흡사항에 대한 추가 컨설팅 필요
 ○ 5월 말~ 6월 초 HRD-Net 및 PDMS 관련 추가 컨설팅 요청 예정
□ 공동훈련센터 연간 업무 계획표 작성 필요
 ○ 연간 업무 계획표 작성 확인(피드백) 예정</t>
  </si>
  <si>
    <t xml:space="preserve">□ 신규 전담자 입사에 따른 전반적인 일학습병행 교육 요청 컨설팅 </t>
  </si>
  <si>
    <t>(공단) 일학습병행 운영매뉴얼</t>
  </si>
  <si>
    <t>(지원단) 신규전담자 안내 가이드
(지원단) 240429_일학습병행 진행절차 안내표</t>
  </si>
  <si>
    <t xml:space="preserve">□ 주방문 목적(기관 미흡점)
 ○ `24년 전담자 전원 교체로 인한 사업 역량 강화(교육) 필요성
 ○ HRD-Net 업무관련 교육 필요 및 훈련실시신고 관련 교육 필요
□ 주요 컨설팅 내용
 ○ 훈련개시 이후 업무 진행 절차 컨설팅
  - 학습일지 등록 및 비용신청, 내부평가, 외부평가, 자율점검 등
 ○ 출결관리 및 시간표 관리 컨설팅
  - 출결관리(출결관리 방법, 출석의 종류(정규, 보강), 훈련시간 관리(1시간 단위 적용), 출석 인정 기준(병가 불인정), 출석입력요청, 수기 출석부 관리 및 제출 등)
  - 시간표관리(연간/월간/일간 훈련시간표 작성 및 관리)
 ○ 내·외부평가 관리 방법 컨설팅
  - 평가 근거 및 참고자료
  - 연간 평가업무 계획 수립
  - 평가 기본계획 수립 및 세부계획 수립
  - 학습근로자 사전교육 실시
  - 내부평가 실시(알림)
  - 내부평가 결과관리
 ○ 훈련시설 및 장비 관리 컨설팅
  - 관련 근거(규정 및 규칙) 
  - 표식 부착 및 관리(활용)대장 작성 및 관리
  - 시설 장비 고장 시 대처 방법
□ 기관의견
 ○ 공동훈련센터 자체 연간 업무 계획표를 작성하여 업무 누락 없도록 추진 예정 
□ 향후계획
 ○ 차후 지원단 직무연수(일학습병행 입문과정) 등을 통해 더욱 보강 교육 진행 필요
</t>
  </si>
  <si>
    <t xml:space="preserve"> ○ 연간 업무 계획표 작성 확인(피드백) 예정</t>
  </si>
  <si>
    <t>정현진</t>
  </si>
  <si>
    <t xml:space="preserve">
□ 준비단계 완료된 상황에서 운영, 종료단계 이해도 향상을 위해 컨설팅 진행
 ○ 컨설팅 후 자체 확인 시 미흡항목 없음
</t>
  </si>
  <si>
    <t xml:space="preserve">□ 4월 29일 지원단 홈페이지를 통한 신청
 ○ 요청사항: 
  - 다른 학교는 학사관리를 어떻게 하고 있는지, 어떻게 관리하는 것이 좋을지 학사관리에 관한 전반적인 내용을 듣고 싶습니다. </t>
  </si>
  <si>
    <t xml:space="preserve">
(지원단) 재직자 대학연계형 학사운영 가이드</t>
  </si>
  <si>
    <t>□ 주방문 목적(기관 미흡점)
 ○ 4/29일 지원단 홈페이지를 통해 신청
  - 신청: 학사관리 전반적인 내용 요청
□ 주요 컨설팅 내용
 ○ 학사 운영단계 절차 및 세부사항 안내
  1. 학기운영, 재직현황 확인, 학사정보 알림
    · 학점 부여를 위한 교수 매칭 등 학사에 필요사항 등에 대한 타 대학 사례 등 안내
  2. (교육부) 자체점검 결과보고
    · 계약학과 운영규정 상 5월 제출 및 예시 안내
  3. 학생지도
  4. 중도탈락관리, 학생보호, 정보공시
    · 학사에 따른 제적과 비자발적 퇴사의 경우 계약학과 규정에 따른 보호 조치 등
 ○ 학사 종료단계 절차 및 세부사항 안내
  1. 일학습병행 자격 취득, 졸업, (필요시) 수업연한 초과자 지원 및 관리
    · 이수는 되었지만, 졸업학점 미충족자에 대한 고려 등
  2. 졸업 후 성과 관리
□ 기관의견
 ○ 타 대학 사례를 경북대에 도입여부 내부적 논의 진행예정
  - 외부평가합격율 향상을 위한 특강 등
□ 향후계획
 ○ 정기 진단·컨설팅을 통해 학사운영 사항 확인
□ 기타사항
 ○ 성과관리 관련 문의 질의 다수 질의로 추후 성과관리 컨설팅 요청 안내</t>
  </si>
  <si>
    <t xml:space="preserve">□ 성과관리 컨설팅
 ○ 외부평가 합격률 향상을 위해 타 대학 사례 공유 및 추가방안
  - 자체비용으로 훈련외 특강 진행
  - 훈련 개발단계 기업특화 능력단위로 외부평가 대비 교과목 생성
  - 정부지원금을 활용한 1회성 특강 진행 등 </t>
  </si>
  <si>
    <t>명재희</t>
  </si>
  <si>
    <t>□ 5/17 지원단 홈페이지를 통한 신청
 ○ 요청사항: 신규직원 3명 입사에 따른 일학습병행 사업 관련 전반적인 컨설팅</t>
  </si>
  <si>
    <t>1. (지원단) 일학습병행 신규전담자 교육 자료
2. (지원단) 일학습병행 진행절차 안내표
3. (지원단) HRD-Net 행정지원시스템 활용 기초 교육 자료</t>
  </si>
  <si>
    <t>1. 일학습병행 역량강화 기초 진단지</t>
  </si>
  <si>
    <t>□ 일학습병행 사업 이해 컨설팅
 ○ 일학습병행 사업 정의
 ○ 산업현장 일학습병행 지원에 관한 법률(일학습병행법)
 ○ 공동훈련센터의 역할
  - 학습기업 지원
  · 일학습병행과정 개발, 지정 신청, 인정 신청 등 일학습병행 실시 지원
 ○ 사업장 외 교육훈련 실시
  - OFF-JT 실시
 ○ 기타
  - 공동훈련센터 구축
  · 시설장비 구축, 운영위원회 구성 등
  - 학습근로자 모집 선발 지원
  · 학습근로자 모집, 설명회 개최, 면접 지원 등 매칭 지원
  - 학습근로자 관리 지원
  · 분기별 최소 1회 학습근로자 면담 실시
  - 내외부평가 실시 지원
  ·OFF-JT 내부평가 실시, OJT 내부평가 지원, 외부평가 응시 지원, 외부평가 실시 장소 지원 등
□ 일학습병행 진행 절차 안내 및 컨설팅
 ○ 훈련 실시 단계
  - (매월) 출결 및 학습 관리
  - (매월) 훈련비, 전담인력활동수당 신청 및 관리
  - 내부평가 실시
  · 평가시기: 능력단위 교과목별 훈련 진도율 80%이상 시점부터 해당 능력단위 훈련종료 시 까지 실시
  ·비용신청(OPJT/OFF-JT)과의 연계 안내
□ HRD-Net 전산 활용 컨설팅
 ○ 실시신고 이후 업무 절차 별 HRD-Net 전산 활용 사항 교육
  - HRD-Net 활용 주체별 활용 권한에 대한 구분 및 이해
  - 출결관리
  - 학습일지 관리 등</t>
  </si>
  <si>
    <t xml:space="preserve"> ○ 일학습병행 역량강화 기초 진단에 따른 맞춤형 컨설팅 실시
  - 일학습병행 기초 이해 ‘적정’으로 진단(기초 진단 15 문제 중 10 문제 정답으로, 사업 기초이해가 뛰어나다고 판단됨)
  - 진단항목: 일학습병행 기초 지식, 사업계획 및 집행기준, 일학습병행 훈련관리, 일학습병행 훈련과정개발 이해, HRD-Net 활용 이해, PDMS 활용 이해</t>
  </si>
  <si>
    <t>김나현</t>
  </si>
  <si>
    <t>○ 수시컨설팅 미흡사항 관련 후속조치대상 컨설팅 실시
  - HRD-Net 활용 이해 전담자 미흡사항에 대한 후속조치 컨설팅 실시</t>
  </si>
  <si>
    <t>1. (지원단) 24년도_HRD-Net을 활용한 훈련운영 
2. (지원단) 학습근로자 전산(고용24 웹,HRD-Net모바일) 활용 가이드
3. (지원단) 학습기업 전산(고용24 웹) 활용 가이드</t>
  </si>
  <si>
    <t xml:space="preserve">□ 주요 컨설팅 내용
  ○ 공동훈련센터 HRD-Net 훈련운영 관리 컨설팅
    - HRD-Net 행정지원 시스템의 이해
      · HRD-Net 시스템 분류, 주체별 활용 권한, 연계구조, 대리인, 관련시스템, 세부 업무 절차
    - HRD-Net 행정지원 시스템 활용 팁
    - HRD-Net 행정지원 시스템 활용 시 참고사항
  ○ 학습기업 전산(고용24 웹) 활용가이드
    - 일일훈련시간 등록, 출석결과 확인
    - OJT  학습일지 등록, OJT비용(훈련장려금) 신청, 전담인력활동수당 신청
  ○ 학습근로자 전산(고용24 웹, HRD-Net 모바일) 활용 컨설팅
    - 출결 장비 등록, 비콘 출결, 출석입력요청 확인, 학습활동서 작성, 출석결과 확인 등
  ○ 훈련실시 전 업무 추진 세부절차 컨설팅
    - 학습기업 모집 및 약정체결
      · 기업지정 모집공고, 참여신청서 제출, 서류심사, 현장실사, 학습기업 지정
    - 전담자 양성교육
      · 기업전담인력 양성교육 신청, 온라인 교육 및 집체 교육 수강, 기업전담인력 양성교육 이수
    - 훈련과정 개발 인정(PDMS)
      · 시설.장비.인력 등록, 기업 및 공동훈련센터 회원가입, 개인 회원가입, 전문가 등록, 개발진 구성, 서약서 동의 및 과정개발 실시, 적합성 심사 신청
    - 훈련실시 신고
      · 첨부자료 준비, 학습근로자 HRD-Net 가입안내, 비콘 설치 준비, 훈련장소에 비콘 설치, 훈련시간표 작성 준비, 훈련실시 신고, 공단 승인, 학습근로자 출결기기 등록 안내
</t>
  </si>
  <si>
    <t>□ 지원단 직무연수 관련 일정 안내
  ○ 2024년도 직무연수 안내서 제공을 통한 연간 세부 직무연수 강의 계획 안내
    - 필수교육 4개 이상 이수 요청</t>
  </si>
  <si>
    <t>□ 2024년 정성평가 보고서 초안 작성 시 개선사항 반영여부 확인 필요
  ○ PPT
    - 목차 및 양식 관련 개선요청 사항
  ○ 계획 및 세부내용
    - 컨설팅 시 요청한 "계획" 및 평가요구사항 반영 여부 확인</t>
  </si>
  <si>
    <t>□ 2023년 정성평가 보고서 분석 및 2024년 정성평가 보고서 작성 전략 컨설팅
  ○ 2023년 정성평가 보고서 부진 사유
    - 평가지표별 세부 분석 및 개선사항 안내
  ○ 2024년 정성평가 보고서 작성 전략 수립
    - 평가지표별 변경사항 및 주요 내용 안내, 사례별 계획(안)등 컨설팅</t>
  </si>
  <si>
    <t>(대외비)_2023년 일학습병행 공동훈련센터 성과평가 컨설팅(인하대)
(대외비)_2023년 일학습병행 공동훈련센터 성과평가 컨설팅(인하대)_부록(계획안)
(대외비)_첨부1. 일학습병행 공동훈련센터 성과평가 가채점 도구_2023ver_(인하대)</t>
  </si>
  <si>
    <t xml:space="preserve">  ○ 2023년도 정성평가 점수 결과
    - IPP형 일학습병행 공동훈련센터 정성평가 결과
    - 2023년 정성평가 지표 변경 내용 확인
  ○ 2023년도 정성평가 보고서 피드백 요약
    - 문서 작성 및 편집개선 필요
    - 평가 항목 및 문항별 내용에 집중 필요
    - 배점이 큰 항목에 선투자가 필요
  ○ 2023년도 정성평가 보고서 피드백(인하대)
    - 신규발굴
    - 기업컨설팅
    - Off-JT
    - OJT
    - 연계
    - 현장 지원
    - 수요자 연계
    - 근로자지원
    - 내부평가 지원
    - 외부평가 지원
    - PPT 관련
  ○ 2024년도 성과평가(인하대)
    - 2024년 인하대학교 성과평가 가채점(안)
    - 2024년 정성평가 지표 변경 내용 확인
  ○ 2024년도 정성평가 주요 지표(인하대)
    - 문항 분석을 통한 세부 작성 계획 수립</t>
  </si>
  <si>
    <t>강경섭</t>
  </si>
  <si>
    <t>□ 일학습병행 훈련관리 전반
 ○ 미흡 사유
  - 공동훈련센터 전담자 운영 애로에 따른 일학습병행 훈련관리 어려움 발생
   ·`23년 12월 기존 전담자 전원 퇴사 이후 잦은 인력 변동에 따른 업무 분장 및 인수 인계 미흡
   ·현재 전담자 2명 모두 신규 전담자이며, 일학습병행 및 유사 업무 경험 없음
   ☞ 7~8월 중 일학습병행 훈련 및 내·외부평가 관리 관련 점검 및 컨설팅 필요할 것으로 판단됨
□ (기타)공동훈련센터 전담인력 운영 관리
 ○ 재확인 필요 사유
  - 사업계획: 4명, 운영현황: 2명</t>
  </si>
  <si>
    <t>□ 6/14 지원단 홈페이지를 통한 신청
 ○ 요청사항: 1. 신규직원 컨설팅 2. 신입생 관리</t>
  </si>
  <si>
    <t>1. (지원단) 일학습병행 신규전담자 교육 자료
2. (지원단) 일학습병행 진행절차 안내표
3. (지원단) HRD-Net 행정지원시스템 활용 기초 교육 자료
4. (공단) 일학습병행 내부평가 가이드북</t>
  </si>
  <si>
    <t>1. (지원단) 일학습병행 사업유형(P-TECH, 전문대재학생) 비교표</t>
  </si>
  <si>
    <t>□ 주요 컨설팅 내용
1.일학습병행 사업 이해 컨설팅
 ○ 일학습병행 사업 정의
 ○ 산업현장 일학습병행 지원에 관한 법률(일학습병행법)
 ○ 공동훈련센터의 역할
  - 학습기업 지원
  · 일학습병행과정 개발, 지정 신청, 인정 신청 등 일학습병행 실시 지원
  · 학습기업 방문 모니터링 확인 사항 및 개요, 절차 안내
 ○ 사업장 외 교육훈련 실시
  - OFF-JT 실시
 ○ 기타
  - 공동훈련센터 구축
  · 시설장비 구축, 운영위원회 구성 등
  - 학습근로자 모집 선발 지원
  · 학습근로자 모집, 설명회 개최, 면접 지원 등 매칭 지원
  - 학습근로자 관리 지원
  · 분기별 최소 1회 학습근로자 면담 실시
  - 내외부평가 실시 지원
2. 일학습병행 진행 절차 안내 및 컨설팅
 ○ 훈련 실시 단계
  - (매월) 출결 및 학습 관리
  - (매월) 훈련비, 전담인력활동수당 신청 및 관리
  - 내부평가 실시
  · 평가시기: 능력단위 교과목별 훈련 진도율 80%이상 시점부터 해당 능력단위 훈련종료 시 까지 실시
  · 비용신청(OPJT/OFF-JT)과의 연계 안내
  · 평가방법 준수 및 증빙자료 유의 안내
   ☞ 실제 부산경상대학교에서 결과 등록한 내부평가 관리 현황(전산기준 등록 파일)을 현장에서 점검 완료함
□ 기타사항
 ○ 학습기업 모니터링
  - 전담자 채용 이후 학습기업 모니터링 진행한 이력 없음. 6/27 부산지역본부, 지원단, 공동훈련센터 전담자 동행하여 학습기업 방문 컨설팅 진행 예정
 ○ 공동훈련센터 전담인력 운영 관리
  - 중간관리자(팀장)급, 센터장 각 1명 채용 절차 진행 중</t>
  </si>
  <si>
    <t xml:space="preserve"> ○ LMS 관리 지연 회차 현황 확인
  - (P-TECH) 부산숨이비인후과 등 6개 회차
  - (전문대) ㈜유시스 등 3개 회차
   ☞ 장기 지연회차는 5/21자로 비용신청하였으나 반려된 건임. 이에 따라 순차적으로 개선할 계획임을 확인함
   ☞ 현재 지연회차 현황 공유하여, 시급한 개선 필요 사항 안내 및 컨설팅 실시함</t>
  </si>
  <si>
    <t>? 외부평가관리 성과 달성·제고 노력
 ? 미흡 사유
  - 성과평가 결과, 다년간 지속적인 하위 지표였으며, 외부평가 성과 제고 노력 있으나 실질적 인프라가 부족함
   · 외부평가 강사 풀, 예상 문제집 확보가 시급하다고 판단됨
    ☞ 챗GPT를 활용한 외부평가 예상 문제 가공 방안 컨설팅</t>
  </si>
  <si>
    <t>□ 6/12 지원단 홈페이지를 통한 컨설팅 신청
 ○ 요청사항: 성과관리 컨설팅(계획수립, 지표관리)</t>
  </si>
  <si>
    <t>① (공단) `24년 성과평가 지표</t>
  </si>
  <si>
    <t>① (지원단) ‘2024년 일학습병행 성과 관리 계획(안) 컨설팅_신라대학교’
② (지원단) `24년 공동훈련센터 성과평가 가채점 도구(엑셀파일)</t>
  </si>
  <si>
    <t>□ 주방문 목적(기관 미흡점)
  ○ 2023년 성과평가 결과 분석을 통한 2024년 성과평가 대비 전략 수립 컨설팅 요청
□ 주요 컨설팅 내용
  ○ 성과 개선 사항 프로세스 구축 절차
   - 성과 개선 사항 프로세스 구축 개요
   - 성과 개선 프로젝트 PDCA
   · 개요 안내: 공동훈련센터 성과평가 결과에 따른 미흡사항을 분석하여 공동훈련센터의 운영 방식과 프로세스를 개선하고, 성과와 역량 향상 기대
  ○ 2023년 성과평가 결과 분석
   - 2023년 성과평가 결과 지표 항목별 획득 점수
   · 하위 지표 선별
   - 2022년 피드백 보고서 반영 여부 점검
   · `22년 대비 하락 지표 선별 
   - 2023년 정성평가 발표 자료 분석 
   · 지원단 검토 의견 제시를 통한 개선점 안내 및 컨설팅
   · 정성평가 발표 자료 우수 사례 분석을 통한 전략 수립
  ○ 2024년 성과평가 대비 성과 개선 계획 수립
   - 주요 사업 추진 계획 분석
   - 성과평가 지표 항목별 목표 점수 수립
   - 2024년 일학습병행 성과 개선 계획(안) 수립
   · 성과 개선 계획 수립 프로세스 도입 컨설팅 ‘전년도 성과평가 분석 ▶ 성과개선 목표 설정 및 계획 수립 ▶ 성과개선 프로젝트 실행 ▶ 성과개선 프로젝트 검토 ▶ 결과 보고’
  ○ 기타
   - (신설 지표 관리 예시) 일학습병행 부정훈련 예방 방지 간담회 개최 계획 컨설팅
□ 향후계획
  ○ 2024년 일학습병행 성과관리 계획(안) 수립
□ 기타사항
  ○ 지원단 가채점 도구 활용 안내
   - 지원단 배포 가채점 도구를 상시적으로 활용하여 성과 수시 점검 필요함을 안내</t>
  </si>
  <si>
    <t xml:space="preserve">  ○ 없음</t>
  </si>
  <si>
    <t>○ 재직자 단계 및 P-TECH 일학습병행 도입 컨설팅
  -재직자 단계 및 P-TECH 일학습병행 특성
  -재직자 단계 및 P-TECH 일학습병행 도입 시 유의사항 등
○ 일학습병행 우수사례 경진대회 관련 컨설팅
  -공동훈련센터 우수사례 경진대회 컨설팅
  -공동훈련센터 전담자 우수사례 경진대회 컨설팅</t>
  </si>
  <si>
    <t xml:space="preserve">○ 2023년 일학습병행 우수사례집
○ 2023년도 일학습병행 우수사례 경진대회 기본계획
○ 2024년 일학습병행 우수사례 경진대회 기본계획
○ P-TECH 학사운영 가이드
</t>
  </si>
  <si>
    <t>○ (대외비)_2024년도 일학습병행 우수사례 경진대회(서정대학교)_지원단 컨설팅 자료</t>
  </si>
  <si>
    <t>□ 주요 컨설팅 내용
  ○ 2024년도 일학습병행 우수사례 경진대회 서정대학교 컨설팅
    - 우수사례 경진대회 심사지표 분석
    - 공동훈련센터 및 전담자 우수사례 보고서 피드백 요약
    - 공동훈련센터 우수사례 보고서 피드백 상세
    - 공동훈련센터 전담자 우수사례 보고서 피드백 상세
    - 부록(서식 등)
  ○ 2025년도 서정대학교 신규 추가 사업관련 컨설팅
    - 재직자 자격연계형(1년 과정) 검토: 미용 분야 고려 중
    - P-TECH: 의왕공고(도제) 요청으로 경기북부 최초 P-TECH 고려 중(자동차과)10명+10명(특성화고)
    - 전문대 재학생단계 사업은 신입생 수 감소로 인해 실적 달성이 어려움
    - 추가 사업을 실시하여 사업유지할 수 있도록 추진 예정
□ 기관의견
  ○ P-TECH 추진 및 재직자 단계 추진 준비를 위한 사전 검토 필요
□ 향후계획
  ○ P-TECH 추진 및 재직자 단계 추진 준비를 위한 준비자료 제공
    - P-TECH 학사운영 가이드 제공
    - P-TECH 준비사항 가이드 제공
□ 기타사항
  ○ 없음</t>
  </si>
  <si>
    <t>이진영</t>
  </si>
  <si>
    <t xml:space="preserve">□ 미흡 현황 개선
 ○ 상시진단 결과 ‘정상’ 등급 개선 필요
  - 훈련비, 학습일지, 내부평가 관리 등 HRD-Net 등록 결과 확인 예정
  - 자율점검 제출 지연 시 공단 모니터링 요청 예정  
</t>
  </si>
  <si>
    <t>□ 상시진단 결과 2개월(24.5월, 24.6월) 연속‘주의’</t>
  </si>
  <si>
    <t xml:space="preserve">□ 훈련과정개발보고서 매스씨앤지(재직자)
□ 2023년 홍익대학교 사업계획서 </t>
  </si>
  <si>
    <t>□ (지원단)홍익대학교(재직자) 6월 LMS 지연회차 목록
□ (지원단)홍익대학교 훈련실시 세부업무 추진 계획표</t>
  </si>
  <si>
    <t xml:space="preserve">□ 훈련실시 현황 확인 
 ○ 훈련중 과정 (IPP): 6개 회차, 학습근로자 19명 
 ○ 2개월 이내 훈련종료 과정(재직자) 1개 회차, 학습근로자 12명 
□ 주요미흡 현황 확인 및 개선 컨설팅
 ○ OJT 학습일지 미흡: (재직자_훈련종료) 4개월 미등록, (IPP) 학기제 운영으로 해당없음
  - 개선예정일: 8/12
   ·주요미흡사유: 전담자 업무 과중에 의한 행정지연 
 ○ Off-JT 학습일지 미흡 : (재직자_훈련종료) 3개월 미등록, (IPP) 4개월 미등록  
  - 개선예정일: 8/12
   ·주요미흡사유: (재직자) 출석율 관리 미흡 보강 운영 등, (IPP) 학기 종료 후 일괄 처리로 인지함  
 ○ OJT 훈련비 미흡: (재직자_훈련종료) 학습일지 작성 지연에 따른 지연, (IPP) 해당없으나 훈련지원금 일괄 신청 예정
  - 개선예정일: 8/12
   ·주요미흡사유: 전담자 업무 과중, IPP 훈련지원금 관리 미인지 
 ○ Off-JT 훈련비 미흡 :(재직자_훈련종료) 출석율 관리 연계 처리 지연, (IPP) 해당없음 
  - 개선예정일: 8/12
   ·주요미흡사유: 출석율 관리 미흡 
 ○ 전담인력수당 미흡: (재직자_훈련종료) 상기 업무 관련 지연, (IPP) 학기 종료 후 일괄 처리로 인지함  
  - 개선예정일: 8/12
   ·주요미흡사유: 전담자 업무 과중, IPP 전담인력수당 관리 미인지 
 ○ 내부평가관리 미흡: (재직자_훈련종료) 출석율 관리 연계 처리 지연, (IPP) 학사 연계 
  - 개선예정일: 8/12
   ·주요미흡사유: Off-JT 1개 능력단위를 12개월에 걸처 편성으로 학습근로자 진도율과 평가 관리 어려움
 ○ 자율점검 관리 미흡: 5월, 6월 자율점검 미제출 
  - 개선예정일: 7/19
   ·주요미흡사유: 자율점검 중요성 미인지, 재직자 종료과정 업무 처리 후 자율점검 진행 하고자 했다고함 
□ 개선 판단 기준
 ○ HRD-Net 행정 관리 현행화 및 매월 자율점검 현황 제출   </t>
  </si>
  <si>
    <t xml:space="preserve">□ 홍익대학교 사업계획 대비 전담인력 현황 
 ○ 업무분장 확인 및 전담자 직무분석 
  - 사업계획 전담자 6인 승인, 4인 근무 중(육아휴직, 파트타이머, 아르바이트 등 고용형태)
  - 행정총괄 팀장 1인, 전담교수 2인, 행정전담자 1인으로 업무 분장 변경
  - 행정전담자 2023년 까지 현장실습 담당으로 일학습병행 행정업무 미숙 
  - 외국인유학생 운영기관 선정에 따라 행정총괄 팀장의 업무 과중
 ○ (지원단) 육아휴직 대체자 채용 후 신규전담자 컨설팅 실시 
 ○ (지원단) 개선 완료 시 까지 행정전담자 주차별 업무 모니터링 및 행정 지원 </t>
  </si>
  <si>
    <t xml:space="preserve">
□ 재확인 필요 항목
  ○ 정성평가 관련
   - 종결 조건: 계획안 수립(이메일 등으로 계획안 공유)
□ 현지 개선사항
  ○ 신규 학습기업 모집
   - 24년도 내 개선이 어려운 사항으로 지원단 컨설팅 등을 통해 25년도 학습기업 모집 시 학습기업 선발 기준 등에 고려하기로 함.(필요 시 증빙 요청할 계획) 
□ 24년 공동훈련센터 성과평가 미평가 항목에 대해 지속적인 관리 안내
  ○ 고용유지율, 외부평가 관련
   - 추후 성과평가 등을 고려한 관리 안내</t>
  </si>
  <si>
    <t xml:space="preserve">
□ 6/25 지원단 홈페이지를 통한 컨설팅 신청
 ○ 요청사항: 성과지표 관련 수시 컨설팅 요청</t>
  </si>
  <si>
    <t xml:space="preserve">
① (공단) `24년 성과평가 지표</t>
  </si>
  <si>
    <t xml:space="preserve">
① (지원단) 경북대학교 신규, 우량기업 현황
② (지원단) `24년 경북대 공동훈련센터 예상 성과평가 점수(가채점 도구 활용)
③ (지원단) 경북대학교-센터운영관리(성과관리) 컨설팅 자료(맞춤형 자료)  </t>
  </si>
  <si>
    <t>□ 주방문 목적(기관 미흡점)
  ○ 지원단 홈페이지를 통한 2024년 성과평가 대비 수시 컨설팅 요청
□ 주요 컨설팅 내용
  ○ 정량지표 안내 및 컨설팅
   - 지원단 추정 예상 점수 산출
   - 미흡지표별 개선 방안
   · 신규 &amp; 우량기업: 학습기업 모집 단계에서 관리 필요(지속적인 신용등급과 상시근로자수 확인)
   · 방문모니터링: 하반기 1회이상 방문 , 수시방문시 면담지등 적극적 증빙 필요
  ○ 정성지표 &amp; 가·감점
   - 정성지료 별 배점 점수
   · 경북대의 경우 미평가 지표 배점 20점으로 가중치 1.25를 곱해서 점수 산정됨
   · 정성평가는 24년을 운영하기 위한 “계획→활동→결과보고(미흡점, 개선점 도출)→향후계획” 절차로 진행(P-D-C-A) 
   - 가 ·감점
   · 가 ·감점 지표 설명 / 추가적으로 경력개발고도화만 운영되는 기관의 특성 반영을 위해 지표의 미흡한 부분에 대한 안내(해당 공동훈련센터에서 지속적인 관심 필요)
   - 2024년 성과평가 대비 성과 개선 계획 수립
   · 2024년 주요 사업 추진 계획 분석(사업계획 기반)하여 PDCA 지원단 예시 전달
   - 2024년 성과평가 대비 성과 개선 계획 예시
   ·(일반적)성과 개선 계획 수립 프로세스 도입 컨설팅 ‘전년도 성과평가 분석 ▶ 성과개선 목표 설정 및 계획 수립 ▶ 성과개선 프로젝트 실행 ▶ 성과개선 프로젝트 검토 ▶ 결과 보고’
   ·경북대 맞춤형으로 ‘전년도 성과평가 분석’을‘자체 개선 과정 도출’로 변경하여 운영 가능함을 안내(23년 성과평가 결과 부존재) 
  ○ 기타
   - 성과평가부 유선 질의 확인사항 공유
   ·경력개발고도화만 운영되는 공동훈련센터의 정확한 유권해석 등은 부존재로 지속적으로 공단에 확인이 필요한 사항
□ 향후계획
  ○ 2024년 일학습병행 성과관리 계획(안) 수립
□ 기타사항
  ○ 지원단 가채점 도구 활용 안내
   - 지원단 배포 가채점 도구를 상시적(매월 업데이트)으로 활용하여 성과 수시 점검 필요함을 안내</t>
  </si>
  <si>
    <t xml:space="preserve">□ 외부평가관리 관련 지원단 컨설팅 시 제시한 내용 반영여부 재확인 필요
 ○ 외부평가관리 관련 학습근로자 특강 안내 및 모의고사 등 실행여부 재확인 필요
 ○ 외부평가 합격률 제고를 위한 지원계획(PDCA) 수립여부 재확인 필요
</t>
  </si>
  <si>
    <t>□ 2024년 일학습병행 내, 외부평가 관련 컨설팅 실시 요청
 - IPP형 일학습병행의 특성상 8월부터 구간정시제 형식으로 OJT 실시 예정
 - OJT 실시 후 학습기업 전담인력 대상으로 내/외부 평가 컨설팅 역량 부족
 - 내/외부평가 연계를 통한 외부평가 합격률 증대 방안 강구를 위한 지원당의 컨설팅 필요
 - 학습기업 전담인력 내부평가 출제 및 외부평가 준비지도를 위한 지원단의 컨설팅 필요 등</t>
  </si>
  <si>
    <t>(한라대) 일학습병행 외부평가 컨설팅(사례) 발표자료
(지원단) 일학습병행 내외부평가 관리가이드
(지원단) 내부평가 및 외부평가 관리방안(예시)
(공단) 일학습병행 내외부평가 가이드북</t>
  </si>
  <si>
    <t>□ 외부평가 실적 현황 확인
 ○ 2022년 34명 응시, 6명 합격 (합격률 18%)
 ○ 2023년 34명 응시, 8명 합격 (합격률 24%)
 ○ 2024년 목표 합격률 50% (현재 34명 실적)
□ 경성대학교 (내)외부평가 관리·지원 현황 확인
 ○ 외부평가 사전교육, 외부평가 응시장소 지원, 직무별 외부평가 특별강좌 개설·운영, 외부평가 자료집 제작 등
 ○ 연도별 지원 실적 및 계획 확인 결과
  - 2024년 사업계획서 內 지원 계획 사항에 대해 계획 및 결과보고 확인
  - 실제 사업계획서 내 계획 대비 실시내역 확인 및 미흡사항 확인
   · 중간/기말고사 NCS 기반의 내부평가 실시 미흡
   · 자체 OJT 내부평가 매뉴얼 제작 확인
  - 사업을 운영하면서 상시적 또는 필수적으로 진행되고 있는 업무들에 대해서도 프로세스 및 도식화, 환류체계 구축하여 진행하도록 안내
□ 경성대학교 관리·지원 계획 구체화 및 분석
 ○ 외부평가 대비 내부평가 강화
  - 학습근로자 외부평가 합격률 향상 지원 : 
   · 외부평가 응시 수수료 무상 지원 및 접수 대행 지속 추진 (졸업 후 응시 동일)
   · 외부평가 합격자 장려금 지급 지속 추진 (졸업 후 합격 동일)
   · 외부 전문가 초청, 선배 합격자 특강 등의 컨설팅 강화를 통한 동기부여 강화
   · OFF-JT (4학년 1학기) 시작부터 OJT (4학년 2학기)기간 지소적인 외부평가 컨설팅 및 특강 실시
   · 기업교사의 외부평가 준비 부담 경감을 위한 인간적인 교류 및 컨설팅 강화, 센터의 외부평가 합격 지도 강화
□ 개선 요청사항
 ○ 사업계획서 기반 지원 계획 및 활동에 대해 구체적인 추진 및 환류체계를 구축
 ○ 기존에 진행한 지원사항들에 대한 효과 및 지속여부를 자체 분석하여 개선하고 새로운 지원방안을 도출
 ○ 추진하는 업무에 대해 계획 수립 단계부터 전략적으로 접근하여 높은 효과를 기대
 ○ 일학습병행 참여 전 학습기업 및 학습근로자와의 외부평가 합격을 위한 협의 필요
 ○ 성과평가 시 정량지표에 대한 전략적인 접근</t>
  </si>
  <si>
    <t>□ `24년 일학습병행 공동훈련센터 지원기간 연장 심사 관련 컨설팅 실시
 ○ 전년도 지원기간 연장 심사 관련 세부 추진계획 안내
  - 유형별 지원기간 연장 심사기준 및 배점
  - 최근 성과평가 결과 및 금년도 사업실적 평가항목
  - 기관별 최종점수 산출 후 상위 90%에 해당하는 경우 ‘적합’판정</t>
  </si>
  <si>
    <t>윤지연</t>
  </si>
  <si>
    <t>? 성과관리 사항 중 미흡사항
  - 신규기업모집 성과 달성·제고 노력에 대한 미흡사항 재확인 필요
  - 우량기업모집 성과 달성·제고 노력에 대한 미흡사항 재확인 필요</t>
  </si>
  <si>
    <t>(공단) 2024년 일학습병행 공동훈련센터(고교단계 제외) 성과평가 지표</t>
  </si>
  <si>
    <t>(지원단) 부산인력개발원 공동훈련센터 운영 &amp; 성과관리 현황 및 개선안_0726</t>
  </si>
  <si>
    <t>□ 부산인력개발원 2024년도 사업추진 현황 분석
 ○ 전년도 사업운영 정량실적
  - 훈련실적 및 외부평가 실적 현황분석
   · `23년도 목표 75명 대비 실적 57명 달성으로 학습근로자 실적 부족
   · `23년도 외부평가 합격률은 응시자 28명 대비 4명으로 매우 저조
 ○ 전년도 사업운영 정성실적
  - 학습기업 및 학습근로자 확보 활동, 교육훈련 및 평가에 대한 노력 등 정성에 대한 활동 확인
   · `22년도 대비 `23년도 정성점수 향상이 많이 되었던 점은 높게 평가됨(`22년도 13점 → `23년도 17.5점)
 ○ 2024년도 사업추진 현황
  - 성과평가 지표 내 2023년 대비 2024년 개선 내용 확인
   · 정량평가 `23년도 대비 외부평가 관련 지표 배점 조정
   · 정성평가 `23년도 대비 평가 문항별 명확한 평가영역 및 항목 설정, 자체개선 지표 신설
  - 사업계획 대비 추진 현황 확인
   · 신규 및 우량기업 발굴에 대한 내용은 있으나 현실적으로 기존에 해오던 기업으로만 운영 중(신규,우량 기업 1개)
   · 내·외부평가 관리에서도 타 공동훈련센터 대비 관리가 떨어진다고 판단됨, 또한 외부평가 응시율이 너무 적어 성과평가 내 15점(합격률+향상도)이나 차지하는 외부평가 점수를 관리하기 어려워 보임
   · 정량 및 정성 관련 현황 및 추진사항을 분석하고 개선 필요사항 의견 제시
□ 공동훈련센터 지원단 컨설팅 및 개선 의견(안)
 ○ 2024년도 공동훈련센터 성과평가
  - 정량지표 목표 달성 전략 수립
   · 외부평가 정량지표 구간 대비 전략적인 달성 방안 모색
  - 정성지표 목표 달성 전략 수립
   · 지표 항목과 사업 운영 매칭 및 분석
   · 업무별 전략적인 구성 및 PDCA 체계 운영
□ 부산인력개발원 성과개선계획 수립
 ○ 공동훈련센터 성과 개선 계획 수립
  - PDCA에 맞게 개선 계획 수립을 하고 자체개선 사항 프로세스 구축 컨설팅
  - 향후 추가적인 지원 및 개선계획 수립 실행에 대한 후속조치 예정</t>
  </si>
  <si>
    <t>□ 부산인력개발원 내 필요 자료를 별첨으로 첨부
 ○ 내부평가 및 외부평가 관리방안 매뉴얼(예시)
 ○ 일학습병행 학습근로자 중도탈락 방지를 위한 고충처리(안)(예시)
 ○ `24년도 성과평가 가채점 도구 송부</t>
  </si>
  <si>
    <t>□ 신규 직종(학과)훈련 도입 및 학기제 운영 관련 학사운영 컨설팅 요청
  ○ 학사운영 개편 초안 검토 요청
  ○ 훈련과정 개발 초안 검토 요청</t>
  </si>
  <si>
    <t xml:space="preserve">□ 일학습병행 교육훈련기준(건강운동체형관리)
□ 일학습병행 과정 개발 지침
□ 일학습병행 학사운영 가이드
</t>
  </si>
  <si>
    <t xml:space="preserve">□ 경인여자대학교 학사운영관리 컨설팅(일학습병행 학기제 도입)
</t>
  </si>
  <si>
    <t>□ 신규 직종(학과)훈련 도입 및 학기제 운영 관련 학사운영 컨설팅 요청
  ○ 학사운영 개편 초안 검토 요청
    - 학기별 NCS 교과목 개편 계획 확인
    - 학기별 이수학점 및 졸업학점 달성 여부 확인
    - 2학기(OJT 기간) 학습기업 직종별 특이사항 확인
      · 수영: 수영직종에 맞는 선택능력단위 추천
      · 스포츠 클럽: 스포츠 클럽에서 활용하는 능력단위 및 기구 등 확인 안내
      · 골프: 골프 캐디 분야에 대한 근로계약형태 사전 확인 필수(정규직 채용 기관인지 또는 특수고용직으로 분류되는지)
    - 45시간 3학점 위주의 교과목으로 개편
    - 가능하면 1학기 중 많은 학점을 이수할 수 있도록 편성
    - 2학기(OJT)기간의 학점부여는 별도 교과 편성을 통해 학점부여 예정
  ○ 훈련과정 개발 초안 검토 요청
    - 필수능력단위 편성 시 Off-JT에 치중되어 있음(기준 상 최소 30% 분배 필요)
    - 필수능력단위 9개 중 3개를 OJT로 편성하여 비율 재구성
    - 필수능력단위 3개 OJT 편성 시 학습기업의 직종이 구분되기 때문에 공통으로 훈련가능한 능력단위 배치 필요
     - 일반인스포츠 회원관리, 생활자세교정지도, 신체활동지도
     - 총 필수능력단위 편성시간 합계: 360시간(적정)
     - 필수능력단위 개수기준 100%편성 완료
     - 필수능력단위 적정교육훈련시간 기준 충족 확인 완료
     - Off-JT 운영 시 재학생 일부교과 합반 운영 계획 중</t>
  </si>
  <si>
    <t>□ 전문대 재학생단계 커뮤니티 운영 수요 의견 확인
  ○ 집체 또는 권역별 둘다 장단점이 있어서 지원단 결정대로 참석하겠다는 의견 확인</t>
  </si>
  <si>
    <t>박효진</t>
  </si>
  <si>
    <t xml:space="preserve">□ 일학습병행 관련 컨설팅(사업참여 희망)
  ○ 일학습병행 사업 이해
  ○ 일학습병행 참여 방법 및 절차
  ○ 일학습병행 지원 및 혜택 등
 </t>
  </si>
  <si>
    <t>일학습병행 홍보 리플렛</t>
  </si>
  <si>
    <t>일학습병행 사업 소개 및 안내 자료(자체제작)</t>
  </si>
  <si>
    <t>□ 지원단 소개
  ○ 주요 업무 및 조직구성
  ○ 발표자 소개
□ 일학습병행 사업 소개
  ○ 일학습병행 개요
  ○ 일학습병행 현황
  ○ 일학습병행 주요 용어정의 요약
  ○ 일학습병행의 정의
  ○ 현장실습과 일학습병행의 차이
  ○ 일학습병행의 교육훈련 종류
    - Off-JT 와 OJT
  ○ 내부평가 및 외부평가
  ○ 훈련종료 및 일반근로자 전환
  ○ 일학습병행의 유형
    - 단독기업형, 공동훈련센터형
    - 재학생단계
      · IPP형 일학습병행, 전문대 재학생단계, 도제학교, 첨단산업, 외국인 유학생
    - 재직자단계
      · 대학연계형, 자격연계형, P-TECH, 경력개발고도화
    - 구직자단계: 구직자 취업 연계형
  ○ 4년제 대학이 참여가능한 유형 정리 및 안내
□ 일학습병행 참여 방법 및 절차
  ○ 일학습병행 참여 방법
  ○ 일학습병행 신규 참여 기관 준비 사항
  ○ 일학습병행 운영 절차
□ 지원 및 혜택
  ○ 학습기업
    - 훈련비, 훈련장려금, 외부평가연계성과금 등
  ○ 공동훈련센터
    - 사업비, 훈련비 등
  ○ 학습근로자
    - 현장적응지원금, Off-JT 훈련비 등
□ 우수사례 및 기대효과
  ○ 명지대 사례
  ○ 성공요인 및 기대효과
□ 질의응답</t>
  </si>
  <si>
    <t>성차경</t>
  </si>
  <si>
    <t>□ 일학습병행 사업 운영 관리
 ○ 미흡 사유
  - 공동훈련센터 전담인력의 잦은 변동에 따른 일학습병행 훈련 관리 애로
  - 2024년 성과평가 가채점 결과: 59.5점(D등급) 예상
  - 사업계획 대비 운영 실적 미흡
    ·(실적) 학습기업: 22개, 학습근로자: 29명
    ·(계획) 학습기업: 39개, 학습근로자: 58명</t>
  </si>
  <si>
    <t>□ 지원단 판단 수시컨설팅 실시
 ○ 세부 수행사항 내 주방문 목적 참고</t>
  </si>
  <si>
    <t>① (공단) 2023년도 일학습병행 PBL 훈련 운영기준
② (지원단) 일학습병행 PBL 훈련과정 개발 및 운영 가이드</t>
  </si>
  <si>
    <t>① (지원단) 일학습병행 공동훈련센터 성과평가 가채점 도구(엑셀파일)</t>
  </si>
  <si>
    <t xml:space="preserve">□ 주방문 목적
  ○ 사업운영 안정화를 위한 공동훈련센터 운영 전반 컨설팅 실시
   - PBL 운영 컨설팅
    · P-Tech(PBL)_세무·회계정보관리_L3
    · 전문대(PBL)_방송제작_L5
     ☞ `24년 하반기 PBL 교과목 운영 예정에 따른 PBL 운영 및 관리 요령 숙지 필요
   - 공동훈련센터 인력 변동 발생에 따른 컨설팅
    · (7/1) 센터장 신규 임용
    · (8/1) 팀장급 전담자 신규 임용
    · (방문일 기준) 센터장 포함 전담자 총 4명
     ☞ 1) 기존 전담자 2명은 5월 중 입사한 신규 인력이며, 기존 관리 미흡 사항(학습기업 지원 미비, 행정처리 지연 등) 개선 노력 중임. 이에 따른 학습기업 관리 및 행정처리 진행 현황 확인 필요 
     ☞ 2) 센터장 신규 임용에 따른 공동훈련센터 향후 운영 계획 및 애로사항 점검 필요
□ 주요 컨설팅 내용
 ○ PBL 운영 및 관리
  - 일학습병행 PBL 훈련 운영기준 안내
    · 규제 완화, 전산화, 행정간소화 등 제도 개선사항
    · PBL 운영 프로세스 및 행정 사항
  - 일학습병행 단계별 PBL 적용 내용 컨설팅
    · PBL 수행계획서 및 평가표 점검
 ○ 사업운영 관리
  - (센터장 면담) 사업운영 안정화를 위한 공동훈련센터 사업 개선 계획/의지 확인
    · 부산정보고 외 특성화 고등학교(세무회계과) 인원 발굴 계획 있음
    · 부산정보고 및 현재 학습기업 내 인식개선 노력 중
  - 학습기업 관리 현황
    · 6/27 컨설팅 이후, 학습기업 방문 모니터링 실시 중
  - 학습근로자 관리 현황
    · 주기적 면담 진행 중, 중도탈락 등 특이사항 없음
  - LMS 관리 현황
    · (6/26) OJT 학습일지 5개 회차, OFF-JT 학습일지 9개 회차, OJT 훈련비 6개 회차, OFF-JT 훈련비 12개 회차 지연
    · (방문일 기준) OJT 학습일지 12개 회차, OFF-JT 학습일지 7개 회차, OJT 훈련비 13개 회차, OFF-JT 훈련비 14개 회차 지연
   - 행정 처리 진행 현황
    · 신한관세법인 등 장기지연 우선 개선 중
□ 기관의견
 ○ 사업운영 관리 현황 및 애로사항
  - 사업운영 관리 측면
   · 공동훈련센터 기존 관리 편철 자료가 미흡하여 적극 개선 중(하반기 정기 컨설팅 방문 시, 재확인 예정)
□ 향후계획
 ○ 사업운영 관리 계획
  - 공동훈련센터 전담인력 관리
   · (방문일 기준) 공동훈련센터 전담자 4명 
  - 학습기업 및 학습근로자 관리
   · ‘별첨’참고
  - 행정처리 지연 개선 계획
   · ‘별첨’참고
□ 기타사항
 ○ `24~`25 성과평가 대비 전략 수립
  - 사업중단(지정취소) 대비 필요 강조
   · 성과평가 결과 ①연속 2년간 최하위등급(D)을 받거나, ②최근 5년 내 3회 이상 최하위등급(D)일 경우 사업중단(지정취소)처리 됨(근거: 일학습병행 공동훈련센터 정부지원금 지원 및 집행기준)
</t>
  </si>
  <si>
    <t>□ 추가 컨설팅 계획
 ○ 8/29 수시 컨설팅(사업역량강화_6/26 후속 조치) 진행 예정
□ 현장 확인(컨설팅) 사항
 ○ 시설 이전에 따른 비용(약 140만원) 발생에 따른 처리 계획 확인
  - 전산실 장비 이전에 따라 이전비용 발생하였으나, 현재 부산경상대 사업비 내 시설비 지원 항목 없음
   ☞ 정부지원금 내 가용 항목 없으므로 수익금 계좌(OFF-JT 훈련비) 지출 고려해야 함을 안내
 ○ 회계정산 중간 점검 대비 철저 당부
 ○ 전담인력 필수과정 미이수
  - 8/1 기준 직무연수 필수과정 이수내역 0건
   ☞ 8/12~14 직무연수 신청 완료(전담자 1명) 및 교육훈련비 예산 부족에 따른 예산 전용 필요 안내</t>
  </si>
  <si>
    <t>이주락</t>
  </si>
  <si>
    <t>일학습병행 공동훈련센터 지원단</t>
  </si>
  <si>
    <t>□ 미흡 없음</t>
  </si>
  <si>
    <t>□ 이메일(swlc.or.kr)로 7/23일 수시컨설팅 신청
 ○ 재직자 유형추가 관련 컨설팅 요청</t>
  </si>
  <si>
    <t>① (공단) 일학습병행 공동훈련센터 운영 효율화 세부 추진계획
② (공단) 2025년도 일학습병행 공동훈련센터 훈련종목 적합성 심사계획
③ (공단) 일학습병행 사업목표인원 미충족 시 정부지원금 지원한도 적용기준 세부안내
④ (공단) 일학습병행 공동훈련센터 지원기간 연장 심사계획
⑤ (공단) 청년 구직자 중심 일학습병행 개선방안 확정안내</t>
  </si>
  <si>
    <t>① (지원단) 수성대학교-사업역량강화(신규 유형 추가) 컨설팅 자료_2408
② (지원단) 대구지역본부 관할 재직자 훈련 현황</t>
  </si>
  <si>
    <t>□ 주방문 목적(기관 미흡점)
 ○ 지원단 이메일을 통해 재직자 유형 추가 수시컨설팅 요청
□ 주요 컨설팅 내용
 ○ 24년 사업계획(이전) 기준 사업유형 추가 관련
   - 일학습병행 공동훈련센터 운영 효율화 세부 계획
   · 운영방침 
      유형 추가는 사업계획 수립 시 포함되어 신청
   · 세부 운영 계획상 주요 내용 
      유형 추가는 자유로이 추가 허용, 수성대는 별도 약정 없이 현 약정 기한 유지되어 연장 심사 받음
      유형 포기 시 3년간 재참여 제한됨
   · 현재 기준으로 직종에 대한 전문성만 확보(관련 학과, 인적·물적인프라)되면 유형 추가의 제한은 없음
   - 훈련종목 적합성 심사 계획
   · 추진방침 
      현재 운영하지 않는 유형애 대해서 종목 추가 불가, 유형추가 의망시 정기 사업계획 심사 활용
      (유형추가된다는 전제로)P-TECH에서 운영하였던 훈련직종은 재직자 비학위과정으로 운영가능
   · 훈련종목 심사기준(사업계획 심사 대비)      학과, 인적인프라, 물적인프라로 심사 진행(항목별 확인자료 안내)    
 ○ 재직자 유형 추가 시 고려 사항
   - 정부지원금 편성
   · 복수 유형으로 유형별 25명 이상 실시 한 경우 P-TECH 학습근로자 1인당 50만 원의 추가지원금 지원
   · 사업목표인원 미충족 시 정부지원금 지원한도 적용기준 세부안내      (P-TECH 추가지원금 고려) 정부지원금은 최대 금액은 사업계획 기준이고, 최소는 실적으로 판단
   - 지원기간 연장 심사
   · 일학습병행 공동훈련센터 지원기간 연장 심사계획(‘23.08.11)
      하위 10% 기간 연장 불가 등 심사 강화 안내
   - 청년 구직자 중심 일학습병행 개선(재직자 직접적인 영향 위주)
   · 40세 이상에 대한 검증 진행 / 재직자 훈련지원율 ?10% 감액
   ·훈련기간 단축(현행 6개월 이상)
     (‘25년~, 예정) 24년 연구용역을 통해서 훈련 수준, 훈련 종목별 훈련 시간(최대, 최소 등)을 재설정
   - P-TECH 과 재직자 비교
   ·  대상, 훈련 과정 개발, 훈련 운영관리, PBL 등 차이점 비교 안내
□ 향후계획
 ○ 2025년 사업계획서 접수 및 심사 관련 공단 문서 시행 시 유현 추가 확인 예정
□ 기타사항
  ○ 전문대 재학생 사업유형 추가 권장</t>
  </si>
  <si>
    <t>박민식</t>
  </si>
  <si>
    <t>한수민</t>
  </si>
  <si>
    <t>□ 미흡항목 없음</t>
  </si>
  <si>
    <t>□ 전문대 재학생 단계 유형 추가 관련 수시 컨설팅 요청
□ 직종 추가 관련 수시 컨설팅 요청</t>
  </si>
  <si>
    <t>□ (공단) 일학습병행 공동훈련센터 운영 효율화 세부계획
□ (공단) 청년·구직자 중심 일학습병행 개선안내
□ (공단) 25년도 일학습병행 공동훈련센터 훈련종목 적합성 심사계획
□ (공단) 사업목표 미달성에 따른 정부지원금 지원한도 세부 적용기준 알림
□ (공단) 24년도 일학습병행 공동훈련센터 사업계획서 접수 및 심사계획
□ (공단) 2024년 전문대 재학생단계 운영요건 개선방안
□ (공단) 2024년도 일학습병행 공동훈련센터 정부지원금 집행기준</t>
  </si>
  <si>
    <t>□ (지원단) 서영대학교-사업역량강화(신규 유형 추가) 컨설팅 자료_2408</t>
  </si>
  <si>
    <t xml:space="preserve">□주방문 목적(기관 미흡점)
  ○ 유선·홈페이지를 통해 전문대 재학생 단계 유형 추가 수시 컨설팅 요청
□ 주요 컨설팅 내용
  ○ 일학습병행 공동훈련센터 운영 효율화 세부 계획
    - 유형 추가는 사업계획 수립 시 포함되어 신청
    - 복수 사업유형 운영 시 실적은 통합하여 적용되며, 기업 10개·학습근로자 30명 최소요건 적용 됨
    - 복수 사업유형 운영 시 인건비에 대한 대응투자금 여부 선택 가능 안내
    - 유형 추가는 자유로이 추가 허용, 서영대는 별도 약정 없이 현 약정 기한 유지되어 연장 심사 가능 안내
      · 유형 포기 시 3년간 재참여 제한됨
    - 현재 기준으로 직종에 대한 전문성만 확보(관련 학과, 인적·물적 인프라)되면 유형 추가의 제한은 없음
  ○ 훈련종목 적합성 심사 계획
    - 유형 추가 희망시 훈련 종목 적합성 심사(동일 유형), 정기 사업계획 심사(타 유형) 활용
      · P-TECH에서 운영하였던 훈련직종은 재직자 비학위과정으로 운영가능
    - 훈련종목 심사기준(사업계획 심사 대비) 학과, 인적인프라, 물적인프라로 심사 진행(항목별 확인자료 안내)
    - 현재 서영대 운영 중인 자동차 정비의 동일 종목 NCS 중분류 내 포함된 타 훈련종목 실시 가능 안내
  ○ 청년·구직자 중심 일학습병행 개선안내
    - 6개월 단위 훈련과정 편성 가능 안내 및 선이수 관련 안내 실시
    - 장기 훈련 기업에 대한 인센티브 관련 안내
    - 재학생단계 훈련장려금 개편 관련 안내
  ○ 사업목표 미달성에 따른 정부지원금 지원한도 세부 적용기준 알림
    - 전문대 재학생 단계 단일 유형 운영 시 운영비 지원한도 관련 안내 및 P-TECH/전문대 재학생 복수 유형 진행 시 운영 비 지원한도 및 추가지원금, 현장적응지원금 관련 안내 실시
    - 센터의 상황에 맞춘 유형 추가 관련 컨설팅을 통해 복수 사업 운영으로 추진 방향 전환 지원
  ○ 24년도 사업계획서 접수 및 심사계획
    - 전년도 사업계획 접수 문서 분석을 통한 차년도 사업계획 작성기한 설정 및 작성 관련 컨설팅 실시
  ○ 전문대 재학생단계 운영요건 개선방안
    - 학기제 훈련(선형) 허용 및 군 미필 학습근로자 참여 허용 관련 안내
    - 학기제 훈련 운영 시 OFF-JT 훈련비 지급 기준 관련 안내
□ 향후계획
  ○ 2025년 사업계획서 접수 및 심사 관련 공단 문서 시행 시 유형 추가 확인 예정
</t>
  </si>
  <si>
    <t>○ 현재 서영대학교의 교내 특성 상 전담자가 1년 계약으로만 운영 중이나, 학습근로자의 관리와 중도탈락 예방, 학습기업의 관리를 위해 경력있는 전담자의 전문적인 지원이 매우 중요함을 안내하였으며, 이를 위해 점진적으로 사업 기간직으로의 전환을 유도하였음
○ 현재 P-TECH의 경우 사업단장과 전담자 1명이 담당하고 있으나, 행정적인 사항을 제외하고 학습기업 발굴부터 학습근로자 관리, 내부평가 출제, OFF-JT 강의, 학습기업 모니터링까지 전부 사업단장이 맡아서 진행하고 있으며, 이는 전반적인 관리의 소홀과 행정처리의 지연으로 이어지고 있는 상황임. 해당 문제점의 개선을 위해 차년도 사업유형 추가 시 전반적인 관리를 전담할 수 있는 전담자의 추가 채용과, 기존 전담자의 역량 강화가 시급한 것으로 보여 해당사항에 대하여 컨설팅을 실시하였음
○ 전문대 재학생 유형 추가 시 현재 운영 중인 P-TECH 단일 유형보다 더욱 치밀하고 계획적인 관리와 인적 자원의 활용이 필요함을 안내하였음
○ 전문대 재학생단계와 P-TECH 복수 사업 유형 운영 시 재학단계 활성화를 위한 추가지원금의 지급이 가능하나, 각 유형별로 최소 25명의 훈련 실시 실적이 필요함(사업 목표 30명과 별개)을 안내하였음</t>
  </si>
  <si>
    <t>허양선</t>
  </si>
  <si>
    <t>이예지</t>
  </si>
  <si>
    <t xml:space="preserve">  ○ 해당없음</t>
  </si>
  <si>
    <t>□ 8/7 지원단 홈페이지를 통한 컨설팅 신청
 ○ 요청사항: 성과평가 지표 관리</t>
  </si>
  <si>
    <t>① (지원단) 맞춤형 컨설팅 자료 ‘2024년 일학습병행 성과 개선 계획(안) 컨설팅_부산과학기술대학교’
② (지원단) `24년 공동훈련센터 성과평가 가채점 도구(엑셀파일)</t>
  </si>
  <si>
    <t>□ 주방문 목적(기관 미흡점)
  ○ 2024년 성과평가 대비 전략 수립 컨설팅
□ 주요 컨설팅 내용
  ○ 성과 개선 사항 프로세스 구축 절차
   - 성과 개선 사항 프로세스 구축 개요
   - 성과 개선 프로젝트 PDCA
   · 개요 안내: 공동훈련센터 성과평가 결과에 따른 미흡사항을 분석하여 공동훈련센터의 운영 방식과 프로세스를 개선하고, 성과와 역량 향상 기대
  ○ 2023년 성과평가 결과 분석
   - 2023년 성과평가 결과 지표 항목별 획득 점수
  ○ 2024년 성과평가 대비 성과 개선 계획 수립
   - 주요 사업 추진 계획 분석 / 성과평가 지표 항목별 목표 점수 수립
   - 2024년 일학습병행 성과 개선 계획(안) 수립
   · 성과 개선 계획 수립 프로세스 도입 컨설팅 ‘전년도 성과평가 분석 ▶ 성과개선 목표 설정 및 계획 수립 ▶ 성과개선 프로젝트 실행 ▶ 성과개선 프로젝트 검토 ▶ 결과 보고
  ○ 부산과기대 취약 지표
   - 정성평가 지표 전체
   · 전체적인 관리 및 성과평가 보고서, 발표 자료 개선 필요 ☞ 성과평가 발표 자료 우수 사례 공유
  ○ 기타
   - (신설 지표 관리 예시) 일학습병행 부정훈련 예방 방지 간담회 개최 계획 컨설팅
□ 향후계획
  ○ 일학습병행 성과관리 계획(안) 수립
□ 기타사항
  ○ 지원단 가채점 도구 활용 안내
   - 지원단 배포 가채점 도구를 상시적으로 활용하여 성과 수시 점검 필요함을 안내 ☞ 예상 점수: 85~90점</t>
  </si>
  <si>
    <t>2024.6.26.</t>
  </si>
  <si>
    <t>□ 6/26 컨설팅(사업역량강화) 후속조치</t>
  </si>
  <si>
    <t>1. (지원단) HRD-Net 행정지원시스템 활용 기초 교육 자료
2. (공단) 공동훈련센터 대상 훈련실시 확인사항(ver7.1)
3. (공단) 일학습병행 사업목표인원 미충족 시 정부지원금 지원한도 적용기준 세부안내</t>
  </si>
  <si>
    <t>1. (부산경상대) 사업계획서_엑셀(반납액 계산)</t>
  </si>
  <si>
    <t>□ 주방문 목적(기관 미흡점)
  ○ 6/26 컨설팅(사업역량강화) 후속조치
   - 수행사항 종합결과 ‘미흡’으로 진단
    · 일학습병행 훈련관리 전반 미흡으로 인한 후속 컨설팅 실시
□ 주요 컨설팅 내용
  ○ HRD-Net 활용 컨설팅
   - HRD-Net 주요 기능 교육 및 시연
    · 훈련비 및 수당신청, 변경신고, 보강 입력 등
  ○ 지원금 반납 관련 안내
   - 사업목표인원 미충족 등에 따른 반납 대상액(예상) 모의 계산
    1) 복수유형(P-TECH, 전문대 전부 해당) 25명 이상 훈련 실적 미달성
    2) 전담인력 미채용기간 발생
  ○ 자율점검표 작성 방법 안내
   - ver7.1 작성 방법
    · 기관 유형, 방문자명 기재 기준
    · 누적 훈련 실시 현황 작성 요령 등
□ 기관의견
  ○ 공동훈련센터 전담인력 관리
   - 운영 4명/계획 4명, 인력 구성 완료
  ○ 공동훈련센터 사업운영 관리
    · 사업 운영 안정화를 위한 지속적 노력중이나, 현실적으로 당해연도 사업 실적 개선 어려움 
□ 향후계획
  ○ P-TECH 신입생 모집을 홍보 활동 등 진행 예정
   - 부산정보고, 부산여자상업고 등
  ※ 현재까지 홍보비 집행 내역 없음. 빠른 시일 내 홍보 계획 수립하여 홍보 활동 진행할 것을 권고함
□ 기타사항
  ○ 회계정산 중간점검 완료
  ○ 예산 전용 완료</t>
  </si>
  <si>
    <t xml:space="preserve">  ○ 10/29 정기 컨설팅 실시 예정
   - 준비 사항 사전 안내(지원단) 및 수시컨설팅 필요 시 요청(공동훈련센터)</t>
  </si>
  <si>
    <t>한태호</t>
  </si>
  <si>
    <t>□ 미흡 사항 없음</t>
  </si>
  <si>
    <t>□ 이메일(swlc.or.kr)로 8/7일 수시컨설팅 신청
 ○ 재직자 유형추가 관련 컨설팅 요청</t>
  </si>
  <si>
    <t>① (공단) 일학습병행 공동훈련센터 운영 효율화 세부 추진계획
② (공단) 2025년도 일학습병행 공동훈련센터 훈련종목 적합성 심사계획
③ (공단) 일학습병행 사업목표인원 미충족 시 정부지원금 지원한도 적용기준 세부안내
④ (공단) 청년 구직자 중심 일학습병행 개선방안 확정안내
⑤ (공단) 일학습병행 경력개발 고도화 시범 운영기관 추가 모집 공고</t>
  </si>
  <si>
    <t>① (지원단) 인제대학교-사업역량강화(신규 유형 추가) 컨설팅 자료_240828
② (지원단) 인제대학교 관련학과 현황</t>
  </si>
  <si>
    <t xml:space="preserve">□ 주방문 목적(기관 미흡점)
 ○ 지원단 이메일을 통해 재직자 유형 추가 수시컨설팅 요청
□ 주요 컨설팅 내용
 ○ 24년 사업계획(이전) 기준 사업유형 추가 관련
   - 일학습병행 공동훈련센터 운영 효율화 세부 계획
   · 운영방침 
      유형 추가는 사업계획 수립 시 포함되어 신청
   · 세부 운영 계획상 주요 내용 
      유형 추가는 자유로이 추가 허용, 인제대는 별도 약정 없이 현 약정 기한 유지되어 연장 심사 받음
      유형 포기 시 3년간 재참여 제한됨
   · 현재 기준으로 직종에 대한 전문성만 확보(관련 학과, 인적·물적인프라)되면 유형 추가의 제한은 없음
   - 훈련종목 적합성 심사 계획
   · 추진방침 
      현재 운영하지 않는 유형애 대해서 종목 추가 불가, 유형추가 의망시 정기 사업계획 심사 활용
      (유형추가된다는 전제로)IPP에서 운영하였던 훈련직종은 재직자 비학위과정으로 운영가능
   · 훈련종목 심사기준(사업계획 심사 대비) 학과, 인적인프라, 물적인프라로 심사 진행(항목별 확인자료 안내)    
 ○ 재직자 유형 추가 시 고려 사항
   - 정부지원금 편성
   · 사업목표인원 미충족 시 정부지원금 지원한도 적용기준 세부안내
   - 지원기간 연장 심사
   · 일학습병행 공동훈련센터 지원기간 연장 심사계획(‘23.08.11)
      하위 10% 기간 연장 불가 등 심사 강화 안내
   - 청년 구직자 중심 일학습병행 개선(재직자 직접적인 영향 위주)
   · 40세 이상에 대한 검증 진행 / 재직자 훈련지원율 ?10% 감액
   · 훈련기간 단축(현행 6개월 이상)
      (‘25년~, 예정) 24년 연구용역을 통해서 훈련 수준, 훈련 종목별 훈련 시간(최대, 최소 등)을 재설정
   - IPP와 재직자 비교
   · 대상, 훈련 과정 개발, 훈련 운영관리, PBL 등 차이점 비교 안내
   - 경력개발 고도화 시범운영 관련 안내
   · 현재 추가 모집 계획이 없으며, 사업계획서 수립 시 경력개발 고도화는 추가 불가능
□ 향후계획
 ○ 2025년 사업계획서 접수 및 심사 관련 공단 문서 시행 시 유형 추가 확인 예정 </t>
  </si>
  <si>
    <t>김정희</t>
  </si>
  <si>
    <t>최형구</t>
  </si>
  <si>
    <t>□ 자체개선개획 수립 확인(하반기 정기 진단 컨설팅)</t>
  </si>
  <si>
    <t>□지원단 판단 수시컨설팅</t>
  </si>
  <si>
    <t>(공단) 2024년 일학습병행 공동훈련센터(고교단계 제외) 성과평가 지표
(공단) 2023년 성과평가 피드백 보고서(동강대학교)</t>
  </si>
  <si>
    <t>(지원단) 동강대학교 공동훈련센터 운영&amp;성과관리 현황 및 개선안(7/26 부산인력개발원 자료 참고)</t>
  </si>
  <si>
    <t>□ 동강대학교 2024년도 사업추진 현황 분석
 ○ 전년도 사업운영 정량실적 주요 미흡 항목
  - 1.2 학습근로자 훈련유지율(0/15) 
  - 1.5 외부평가 합격률(2/10)
  - 1.7 학습기업 고용유지율(1/5)
 ○ 전년도 사업운영 정성실적
  - 학습기업 및 학습근로자 확보 활동, 교육훈련 및 평가에 대한 노력 등 정성에 대한 활동 확인
   · 정성평가(17.5/20)
 ○ 2024년도 사업추진 현황
  - 성과평가 지표 내 2023년 대비 2024년 개선 내용 확인
   · 정량평가 `23년도 대비 외부평가 관련 지표 배점 조정
   · 정성평가 `23년도 대비 평가 문항별 명확한 평가영역 및 항목 설정, 자체개선 지표 신설
  - 사업계획 대비 추진 현황 확인
   · 정량 및 정성 관련 현황 및 추진사항을 분석하고 개선 필요사항 의견 제시
□ 공동훈련센터 지원단 컨설팅 및 개선 의견(안)
 ○ 2024년도 공동훈련센터 성과평가
  - 정량지표 목표 달성 전략 수립
   · 외부평가 정량지표 구간 대비 전략적인 달성 방안 모색
  - 정성지표 목표 달성 전략 수립
   · 지표 항목과 사업 운영 매칭 및 분석
   · 업무별 전략적인 구성 및 PDCA 체계 운영
□ 동강대학교 성과개선계획 수립
 ○ 공동훈련센터 성과 개선 계획 수립
  - PDCA에 맞게 개선 계획 수립을 하고 자체개선 사항 프로세스 구축 컨설팅
  - 향후 추가적인 지원 및 개선계획 수립 실행에 대한 후속조치 예정</t>
  </si>
  <si>
    <t xml:space="preserve">□ 2024년 일학습병행 공동훈련센터 연장 심사  컨설팅
  ○ 2024년도 연장 심사 주요 사항
    - 13개 단일유형 공동훈련센터 정량 환산 예상 등수 
    - 정성평가 준비 사항 및 발표 인터뷰 심사 유의 사항 안내 등  </t>
  </si>
  <si>
    <t>천다은</t>
  </si>
  <si>
    <t>□ 해당없음</t>
  </si>
  <si>
    <t>□ 9월 05일 지원단 홈페이지를 통한 신청
 ○ 요청사항: 현재 ptech유형 1건만 진행중인 영남이공대학교에 훈련추가 재학생 일학습병행과정에 대해 논의중에있습니다. 해당 재학생 진행시 대상자, 참여조건, ptech 학습근로자 유입과의 문제점, 타대학 운영 사례 등을 확인하고싶습니다.</t>
  </si>
  <si>
    <t xml:space="preserve">
□ (공단) 2024년 일학습병행 전문대 재학생단계 운영요건 개선 알림
□ (공단) 2022년 일학습병행 공동훈련센터 공모 공고문(전문대 재학생)
□ (지원단) 학사운영 가이드(전문대)</t>
  </si>
  <si>
    <t xml:space="preserve">
□ (지원단) 영남이공대용_22년 설명회자료(발췌 및 업데이트)
□ (지원단) 전문대 재학생 운영 현황(첨단제외)</t>
  </si>
  <si>
    <t>□ 24년 사업계획 기준 사업유형 추가 관련
 ○ 운영절차 일원화로 사업계획 수립시 유형 추가 가능
   - 유형추가 전지정된 사업기간 적용
   - 유형 포기 시 3년간 행당 유형 재참여 제한
□ 전문대 재학생 단계 컨설팅
 ○ 개념
   - 공동훈련센터형 사업유형 중 하나로, 전문대학의 재학중인 최종학년을 대상으로 OJT와 OFF-JT를 병행하며 현장중심의 기술인재 양성을 지원하는 제도
 ○ 24년 지역별 전문대 재학생 운영 현황(16개교)
 ○ 전문대 재학생 단계 사업참여 요건
   - 통합공동훈련센터는 사업계획 심사 시 유형추가 가능
   · 참여 예정 학과와 협의 필요
   · 유형별 25명 이상 모집 필요(재학생 추가 지원금 지급)
   - 학습근로자
   · 해당 대학에 재학 중인 최종학년(군 미필자도 참여가능)
   - 학습기업
   · 일학습병행 참여요건과 동일(심사를 거쳐 지정)
 ○ 훈련과정
   - NCS 기반 학사개편 가능학과의 훈련과정으로 참여(참여학과 및 훈련과정 수 제한 없음)
   - 훈련기간 12개월, L3이상 (600시간이상)
   - 주간/ 구간정시제 / 학기제
   · 학기제 운영시 Off-JT 훈련비 지급기준 등 안내
 ○ 훈련장려금 개편 사항 및 정부지원금 추가지원사항
   - 훈련장려금: 월 25만원씩(재직자 보다 +5만원)
   - 현장적응지원금: 정부지원금에서 월 10만원씩 학습근로자에게 공동훈련센터에서 지급
□ 전문대 재학생 단계 준비 관련(학사운영 가이드참조)
 ○ 학사운영 준비사항 안내
  - 참여학과 및 운영종목 선정 및 관련 규정 제·개정 등</t>
  </si>
  <si>
    <t>송승훈</t>
  </si>
  <si>
    <t>한미경</t>
  </si>
  <si>
    <t>□ 외부평가 관리 성과 달성 필요 
  ○ 現 외부평가 특강, PBL 강화 등 계획 
□ 훈련 정성평가에 대한 상승 필요 
  ○ 최근 평균 15점으로 준수하게 보일수 있으나, 정량평가가 좋지 않아 정성평가에 많은 노력 필요 
      ·</t>
  </si>
  <si>
    <t xml:space="preserve">□ 지원단 판단 수시컨설팅 실시 (C,D 기관 성과평가 관리) 
□ 공동훈련센터 연장평가 컨설팅 </t>
  </si>
  <si>
    <t xml:space="preserve">(공단) 2024년 일학습병행 공동훈련센터(고교단계 제외) 성과평가 지표
(공단) 2023년  성과평가 피드백 보고서 (군장대학교)
</t>
  </si>
  <si>
    <t>(지원단) 군장대학교 공동훈련센터 운영 &amp; 성과관리 현황 및 개선(안)</t>
  </si>
  <si>
    <t xml:space="preserve">□ 전년도 성과평가 현황 확인 
  ○ 최근 2개년도 성과평가 현황 확인 
    - 각 평가항목별 70%미만 점수 구간 항목들 확인 
    - 항목에 대한 개선 계획 여부 의지 확인 
      ·
□ '24년 공동훈련센터 현황 진단 및 성과평가 가채점 실시 
  ○ 가채점에 따른 집중 관리 필요 항목 확인 
      · (집중필요) 1.4 우량학습기업 참여율, 1.5 외부평가 합격률, 1.6 외부평가 전년대비 향상도, 1.7 학습기업 고용유지율
      · (컨설팅 체크1) '22년 1.10방문모니터링 실시율에 대한 감점에 따라 재 주의요청
      · (컨설팅 체크2) 전담자 필수교육 과정에 대한 확인 및 추가 수료 요청 (현재 기준으로 3개 과정 추가 필요)
      · (추가 컨설팅 사항) 정성평가 관리를 위한 점수구간 을 통해 추가 확보에 따른 대비 방안 컨설팅 
□ 공동훈련센터 자체 성과평가 개선을 위한 컨설팅 
  ○ 23년 정성평가 피드백 보고서 기반 개선항목 도출 
  ○ 24년 환류체계를 수립하기위한 공동훈련센터 성과평가 개선 (안) 컨설팅 
  ○ 24년 사업계획서 기반 공동훈련센터 자체 개선을 위한 컨설팅 자료 확인 </t>
  </si>
  <si>
    <t xml:space="preserve">□공동훈련센터 성과평가를 위한 '24년 RAW 데이터 공유 
□공동훈련센터 연장평가 준비 현황 확인 및 연장평가에 대한 피드백 수행 
  ○ 학교 기관에서는 학장의 의지가 강한것으로 확인 
  ○ 현재 군산 학령인구 가속화에 따른 외국인 학습근로자 유치에 많은 관심 
□공동훈련센터 연장평가 준비 현황 확인 및 연장평가에 대한 피드백 수행 </t>
  </si>
  <si>
    <t>김운태</t>
  </si>
  <si>
    <t>□ 해당 없음</t>
  </si>
  <si>
    <t>(공단) 외국인 유학생 일학습병행 사업 설명회 결과 알림
(공단) 외국인 유학생 일학습병행 세부 운영계획 알림
(공단) 외국인 유학생 일학습병행 우선 실시과정 인정 절차 알림
(공단) 일학습병행 HRD-Net 기능 개선 알림_외국인유학생 시범사업 전산 구축
(공단) 일학습병행 신규사업 업무담당자 집체교육 결과 알림
(공단) 구직자 취업연계형 일학습병행 시범사업 운영기관 모집공고 알림
(공단) 구직자 취업연계형 일학습병행 시범사업 운영기관 집체교육 결과 알림</t>
  </si>
  <si>
    <t>(충북보건과학대학교) 외국인유학생 일학습병행 사업계획서
(충북보건과학대학교) 구직자 취업연계형 일학습병행 사업계획서</t>
  </si>
  <si>
    <t>□ 주방문 목적
  ○ 신규유형(외국인유학생, 구직자 취업연계형) 일학습병행 활성화 방안 컨설팅
□ 주요 컨설팅 내용
  ○ 외국인유학생 일학습병행 운영 현황 확인
    - 사업계획 대비 기업, 학습근로자 모집 현황 확인
      · 10월 약 20명 실시 예정(생산관리 12명 확보, 졸업한지 1년 이내의 D-10비자)
      · 기계요소설계 희망자 또한 받을 예정
    - 국제협력팀 이관사항 및 업무 협조 범위 확인
    - 전담자 1명 신규채용 완료 확인
    - Off-JT 우선실시 예외 적용 신청 완료 확인
    - 공단 본부 보고 및 피드백 진행 중으로 확인
  ○ 외국인유학생 일학습병행 사업 관련 사항 안내
    - HRD-Net 행정 지원(외국인유학생 일학습병행 유형추가 필요 안내)
  ○ 청년·구직자 중심으로의 일학습병행 기조변화 및 개선사항 안내
□ 기관의견
  ○ 외국인유학생 일학습병행 관련 애로사항 및 건의사항 수렴
    - 행정사항 관련 문의사항
      · 훈련비 식비/숙박비 지원 가능 여부
    - 기업 인프라 확보 어려움
    - 매뉴얼 부재로 인한 업무 상 불편함 존재
    - 성과평가 지표상 포함하여 진행하면 불리할 수 있는 부분이 존재하기에 추후 성과평가 별개로 진행되는지 여부
    - 뿌리산업 기업으로의 취업할 때 문제 여부
  ○ 구직자 취업연계형 일학습병행 관련 애로사항 및 건의사항
    - 훈련생 동의란이 보이지 않는 등 행정시스템에서의 문제 다수 존재
    - 기업 인프라 확보 어려움
    - 타대학기업으로의 매칭도 실적 산정 되는지 확인 요청
    - 6월부터 시작하여 남은 6개월동안 신규 전담자 채용에 있어 애매한 부분이 존재, 내년 전담자 채용 가능 여부 확인 요청
□ 향후계획
  ○ 신규유형(외국인유학생, 구직자 취업연계형) 일학습병행 사업 현황에 대한 지속적인 모니터링 진행 예정</t>
  </si>
  <si>
    <t>integral22</t>
  </si>
  <si>
    <t>박자영</t>
  </si>
  <si>
    <t>□ 9월 역학기 복학생 1명에 대한 추가 실시신고 가능 여부 확인
□ 중도탈락 학습근로자 1명에 대한 과정연계 진행 가능 여부 확인
□ 외부평가 모의고사 운영 및 학습근로자 참여 현황 확인</t>
  </si>
  <si>
    <t>□ 지원단 판단 수시컨설팅 진행
  ○ 성과평가 부진기관(C등급) 개선 관련 수시 컨설팅 진행</t>
  </si>
  <si>
    <t>□ (공단) 2024년 일학습병행 공동훈련센터(고교단계 제외) 성과평가 지표
□ (공단) 2023년 성과평가 피드백 보고서(전남도립대학교)
□ (공단) 사업목표 미달성에 따른 정부지원금 지원한도 세부 적용기준 알림</t>
  </si>
  <si>
    <t xml:space="preserve">□ (지원단) 24년도 일학습병행 공동훈련센터 사업관계자 직무연수 수강 현황(전남도립대학교)
□ (지원단) 공동훈련센터 운영 &amp; 성과관리 현황 및 개선 의견(안) 맞춤형 자료(전남도립대학교)
</t>
  </si>
  <si>
    <t>□ `23년도 성과평가 결과에 따른 `24년도 성과평가 준비/미흡 사항 확인
  ○ `23년도 성과평가 최종 결과 확인: 최종 등급 ‘C’
  ○ 평가항목별 배점 및 득점 현황 확인
    - (정량) 55.6/80점(59.5%)
    - (정성) 12.7/20점(63.5%)
□ `23년도 사업 운영 현황 분석 및 성과 진단
  ○ 3개년 훈련 실적(정량) 확인
  ○ 23년도 외부평가 합격률 확인
  ○ 정량/정성 실적 개선 필요 사항 확인(지표별 취득점수 백분위 70% (이상)/(이하)로 구분)
    - (정량) 1.2 학습근로자 훈련유지율, 1.3 신규 학습기업 참여율, 1.4 우량 학습기업 참여율, 1.7 학습기업 고용유지율
    - (정성) 2.1 학습기업, 2.2 OFF-JT &amp; OJT, 2.3 품질 관리
  ○ 23년도 성과평가 피드백 사항 확인 및 대응방안 수립, 개별 항목별 개선 계획 및 점수 확보 방안 컨설팅
□ `24년도 성과평가 예상 점수 안내 및 운영 방안 컨설팅
  ○ 지원단 제작한 공동훈련센터 성과평가 가채점 도구를 활용하여 `24년 예상 점수 확인 및 관리가 필요한 지표를 추출하고 미흡 사유 또는 개선 필요 사항을 도출하기 위한 컨설팅 진행
    - 우량기업 관련 추가점수(2점), 신규기업 관련 추가점수(3점), 학습근로자 목표달성 관련 추가점수(0.5점) 확보 방안
      ·현재 우량기업은 2개로, 6점을 확보할 것으로 판단됨. 우량기업으로 1개 기업 추가 실시 시 8점으로 2점 확보 가능 안내
      ·현재 신규기업은 0개로, 0점을 확보할 것으로 판단됨. 신규기업으로 1개 기업 추가 실시 시 3점 확보 가능 안내
      ·우량 학습기업 참여율 및 신규기업 참여율 확보를 위한 10월 내 훈련 추가 실시 방안 수립 및 주차별 확인 사항 안내(9월 역학기 복학생 1명 활용)
      ·학과 담당교수의 요청으로 우량기업이면서 신규기업 1개 발굴 완료
      ·9월 복학생 1명이 현재 일학습병행 학습근로자와 동일한 수업을 듣고 있으며, 기존에 NCS 능력단위들을 전부 선이수 완료하였음
    - 중도탈락 관련 감점(2.5점) 확보 방안
      ·중도탈락 2명 중 1명은 과정연계를 진행하였으나 나머지 1명은 아직 학교에서 수업을 듣고 있는 상황으로, 해당 학생 관련하여 최우선 순위로 재면담을 통해 과정연계로 진행할 수 있는 방안 컨설팅
    - 외부평가 관련 추가점수 확보방안 컨설팅 실시
      ·외부평가 문제은행 사이트 활용 방안 안내
      ·전년대비 향상도 관련 외부평가 8명 이상 합격 시 15점 확보 가능 안내</t>
  </si>
  <si>
    <t>□ 외부평가 개선계획 수립 관련 컨설팅
  ○ 외부평가 대비 모의고사 개발, 외부평가 대비 모의고사 개최, 외부평가 대비 워크숍 개최, 외부평가 합격자 특강 개최, 학습근로자 외부평가 대비 소통 플랫폼 개선, 외부평가 합격자 멘토링 프로그램 운영, 학습근로자 맞춤형 코칭 프로그램 개발, 피으백 및 리뷰 세션 개설 등
□ 외부평가 모의문제 출제 관련 주요 고려사항 컨설팅
  ○ 학습목표 및 핵심역량 반영, 학습모듈 고려, 문항 유형 다변화, 평가 기준 및 가중치 설정, 난이도 조절, 문항의 유효성과 타당성, 피드백 및 해설 제공, 시험규정 및 시간 제한, 보안 및 윤리 고려, 지속적 개선 등
□ 학습근로자 및 학습기업 관리 개선방안 컨설팅
  ○ 자체 온라인 학습 플랫폼 구축, 경험 기반 멘토링(일학습 수료자 네트워크 활용) 프로그램, 직무 연계 워크숍 시행, 재학생 단계 학습근로자 커리어 개발 지원, 소프트 스킬 개발, 학습기업 협력프로젝트(PBL) 진행을 통한 훈련 품질 향상, 학습기업 중간 워크숍 진행, 학습기업 대상 교수법 교육 워크숍, 학습근로자 상담기법 교육 및 사례 공유 세미나 등</t>
  </si>
  <si>
    <t>최문석</t>
  </si>
  <si>
    <t>이유림</t>
  </si>
  <si>
    <t>□ 필요 시 센터 요청 사항
  ○ 성과평가 정성 보고서 작성 방법 관련 컨설팅
    - 공동훈련센터 요청 시 지원단과 일정 협의하여 성과평가 상세 분석 및 보고서 작성 방법 컨설팅
    - 성과평가 보고서 초안에 대한 피드백 및 개선사항 제시 등
  ○ 성과평가 지표 또는 사업계획서 항목별 성과관리 컨설팅
    - 학습기업 발굴, 모집, 학습근로자 유지 등 항목별 성과관리 컨설팅
    - 항목별 PDCA 및 계획(안) 예시 등 지원</t>
  </si>
  <si>
    <t>1. 동덕여자대학교 사업계획서
2. 동덕여자대학교 성과평가 보고서
3. 동덕여자대학교 성과평가 피드백 보고서</t>
  </si>
  <si>
    <t>1. 사전 질의지 및 지원단 답변서</t>
  </si>
  <si>
    <t>□ 사전 질의지 및 지원단 답변서 (작성 칸 부족으로 별도 파일 송부)
  ○ 지원단 답변 내용 요약
1.6 외부평가 전년대비 향상도
1. 성과평가 지표(외부평가에 대한 지표)는 사업운영 현황에 따라서 달라질 수 있기 때문에 매년 외부평가 합격에 대한 향상율을 높여야 하는 부담이 지속적이지는 않을 수 있음.(지표 변경 가능성에 대한 부분)
2. 외부평가에 대한 특강, 예상문제 지원 등은 보조적으로 활용하는 지원 형태이며, 평상시 진행되는 내부평가에 대한 고도화를 통해 외부평가를 대비해야 함. 
3. 타 공동훈련센터의 사례를 제시할지라도 해당 센터의 특수성에 따라 벤치마킹하기는 어렵기 때문에 각 센터 역량에 맞는 외부평가 지원 방법을 모색해야 함.(Off-JT 훈련비를 활용한 금전적 지원, 학과 지원, 행정적 지원, 상장 지원 등)
(우수사례 예시 1) 합격률 100% D센터: 전담자들이 학습근로자와 약 2주간 대학에서 합숙하며 외부평가 문제풀이 반을 운영.(오전부터 야간까지 학습근로자를 지도하며 함께 학습)
(우수사례 예시 2) 합격률 71% S센터: 학과 교수님들의 협조를 통해 외부평가 관련 특강 내용을 온라인 강의 형태로 녹화하여 학습근로자에게 원격으로 반복 학습할 수 있도록 제공, 외부평가 불합격자에 대한 조사를 통해 불합격이 높은 시험 형태(작업형 or 서술형)에 대한 집중 교육실시.
(우수사례 예시 3) 합격률 30% H센터: 공동훈련센터에서 카카오톡을 활용한 채널을 개설하여 학습근로자에게 카카오톡으로 예상 문제 푸시 알림 발송, 오답 확인 및 해설 제공.
1.7 학습기업 고용유지율
1. 현장에서 발생하는 여러 가지 미스매치의 어려움은 알고있지만, 그런 미스매치를 줄이기 위해 국고를 투입하여 일학습병행 사업을 하고 있는 것.
그렇기 때문에 공동훈련센터에서도 그 취지를 고려하여 사업을 운영해야 함.
학습기업에서 재학생단계 학습근로자를 채용할 때 최대한 학습기업의 일반적인 채용 절차에 준하는 수준으로 학습근로자를 선발하도록 하여 정규직 근로자를 채용하는 것과 같은 눈높이에서 모집하도록 해야 함.
2. 고용유지율이 낮게 나타나는 이유는 ①학습기업에서 채용을 원하지 않거나, 
②학습근로자가 일반근로자 전환을 원하지 않는 경우가 있을 것.
재학생단계 일학습병행에서는 ①번의 사례를 최소화하는 것이 우선이고 학습기업의 수준을 높여서 ②번의 사례를 줄여나가는 것을 순서로 점진적인 계획을 수립해야 함.
3. 고용유지율을 획기적으로 개선하기 위한 전제 조건으로 학습근로자의 모집이 활성화 되어야하고, 학습근로자 모집 활성화를 위하여 양질의 학습기업을 확보하는 것이 필요함.
4. 학습근로자 모집 시 정해진 T.O.에 비해 더 많은 참여 희망자가 있을 경우 체계화된 선발과정을 통해 보다 더 훈련과 취업에 적극적이고 적격한 학습근로자를 모집할 수 있을 것.
(우수사례 예시 1) D센터: CJ푸드빌, 메리어트 계열 호텔 등 학습근로자가 선호하는 학습기업 확보를 통해 학습근로자 모집 시 총 3차에 걸친 선발 과정(서류-면접-면접)을 통해 우수한 학습근로자를 모집하여 매칭하고 있음.
(우수사례 예시 2) M센터: 학습기업이 대기업으로 구성되어있지는 않지만, 매년 학습근로자 우수사례를 선발하여 학습기업에 대한 선입견을 줄여주고, 실제 업무 환경에 대한 사례(복지, 분위기, 커리어 개발 등)에 대한 공유를 통해 학습근로자의 눈높이를 낮추어 매칭하는 사례도 있음.
2.1 학습기업
2-1-①-1) 학습기업 발굴
1. 학습기업 발굴 지표에 대한 평가 문항은 “① 학습기업 신규 발굴 및 모집을 위한 홍보활동을 계획에 따라 적절하게 수행하였는가?”인데, 계획에 따라 적절하게 수행하였는가에 대한 평가를 하기에는 작성된 보고서가 적절하지 못함. 계획이란 대상, 일정, 목표, 사유 등이 포함 되어있어야 함. 자세한 내용은 별도 컨설팅 요청 시 상세 분석하여 제공하겠음.
2. 상시 홍보활동이라도 그 목적과 효과성 등에 따라서 꼭 낮게 평가받는 것만은 아님. 다만 피드백 보고서의 내용은 기존 대학의 가족기업 등을 활용한 “홍보를 위한 홍보”보다 마케팅 협회(모임, 포럼 기타 행사 등), SW개발 협회(모임, 포럼 기타 행사 등), 지자체 연계(지자체에서 일자리 관련 행사 시 협업하여 일학습병행 홍보)를 통한 “특정 직종 기업 발굴, 지역인재 양성” 등 타겟 홍보 활동을 추천함.
3. 평가 기준에서 제시된 바와 같이 모집 계획과 홍보 계획의 체계적 연계 정도, 기관의 당면 현안 반영 여부 등 적절성을 평가한다고 되어있는 부분에 중점적으로 작성이 필요. (예시 1) 고용유지율 향상을 위해 채용박람회 참여 기업을 대상으로 홍보 진행. (예시 2) 우량기업 발굴을 위한 교수홍보단 구성 및 방문 홍보 계획수립 등.
2-1-②-1, 2) 학습기업 유지, 지원
1. 학습기업 유지, 관리를 위한 “매뉴얼 구비”라는 것은 체계적인 절차가 갖춰져 있는가에 대한 내용임. 절차없이 상황에 따라 대응하는 것이 아닌, 정해진 절차에 따라 발생하는 상황에 맞춰 체계적으로 대응하는 것. 자세한 내용은 별도 컨설팅 요청 시 상세 분석하여 제공하겠음.
2.3 품질관리
2-3-⑥-2) 교수기법
1. 교수기법 지원을 위한 교수기법 매뉴얼 제공은 좋은 방법이나, 보고서에 작성된 내용으로는 “교수기법 매뉴얼”이란 것의 구체적인 내용이나 활용 방법 등에 대해서 알아보기 어려움.
2. “교수기법 매뉴얼” 제공으로 지원이 1회성으로 끝나는 것인지, 지속적인 확인과 피드백을 통해 지속적으로 지원되는 사항인지에 대한 확인이 어려움. 성과에 대한 부분도 구체적인 사례 또는 성과에 적합한 내용으로 작성 필요.
2-3-⑦-1) 커뮤니티 관리
1. 커뮤니티 활동에서 지양할 것(잘못된 것은 아니나 너무 일반적인 내용) 중 첫 번째가 단톡방 개설을 통한 온라인 활동임. 두 번째가 단순 1회성 모임을 통한 친목도모.
2. 커뮤니티의 목적은 자발적으로 구성원 간 일학습병행과 관련된 활동을 지원해주기 위해 운영하는 것. 예를 들어 학습근로자들의 외부평가 합격을 위한 커뮤니티 활동(정기적인 스터디 모임, 면접평가 대비 모의면접 활동, 작업장 평가 대비 실기 대비 활동 등등), 기업현장교사의 훈련역량 강화를 위한 커뮤니티 활동(교수법 개발 및 공유 커뮤니티, 학습근로자 상담 사례 공유 커뮤니티, 일학습병행 훈련과정 개발 커뮤니티 등) 구성원 모두가 참여할 필요는 없고 구성원들이 원하는 내용의 커뮤니티를 자발적으로 운영하고 성과를 낼 수 있도록 공동훈련센터는 지원하는 역할
2-3-⑧-1) 학습근로자 유지
1. 학습근로자 유지를 위한 활동이나 노력을 평가하는 것이기 때문에 얼마나 체계적으로 학습근로자 유지 관리 활동을 하느냐가 중요함.(중탈률이 높다해도 별개-정성) 자세한 내용은 별도 컨설팅 요청 시 상세 분석하여 제공하겠음.
(기타문의)
1. 성과평가보고서 작성에서 제시한 각 항목의 평가기준은 별도 컨설팅 요청 시 상세 분석하여 제공하겠음.
2. 우량기업 기준: 성과평가부 고려 사항. 단, 안정적인 훈련제공 등을 고려하기 위한 기준이기 때문에 업종별 세분화는 어려울 것으로 예상 됨.
3. PBL 운영에서의 Off-JT는 PBL OJT의 보조적인 역할 수행으로 Off-JT 기간에 결과물을 만드는 것이 아닌 OJT 기간에 만들어서 Off-JT 기간에 평가하는 것.
4. 선발에 대한 권한은 학습기업이 갖고 있기 때문에 학습기업에 원하는 인재상, 채용 시 주요사항 등을 확인하여 예비 학습근로자에게 전달.</t>
  </si>
  <si>
    <t>Q. 본교에서는 첨단산업아카데미를 함께 운영 중인데 IPP일학습병행과 완전히 차별화 된 운영을 하기에는 어려움이 있음. 차별화 할 수 있는 전략에 대한 조언을 구함.
A. 1. 한 대학에서 두 사업을 완벽하게 구분하여 차별화된 운영을 하기엔 어려움이 있으나, 첨단산업 아카데미가 갖고 있는 훈련비 등의 이점을 활용하여 접근하는 방법이 있음. 융합전공, 융합학과, 자율전공 등의 제도를 활용하여 첨단산업 아카데미 사업에 참여할 수 있는 학과를 확충. 또한 학습근로자의 수가 일정 수준 이상 달성된다면 별도의 트랙 개설 및 운영 가능. (예시 1) 전기과, 전자과, 기계과가 참여하는 일학습병행 스마트팩토리 직종 트랙 개설.
2. 제도의 취지 상 첨단산업 아카데미 만의 신기술 관련 내용을 포함하여 차별화된 운영을 하는 것이 가장 이상적이기 때문에 첨단산업 아카데미 학습근로자에 한정하여 별도 경진대회 개최. (예시 1) 첨단산업 아카데미 학습근로자 문제 개선 사례 경진대회-학습근로자의 직무에서 스스로 문제점을 찾아내고 해당 문제점을 해결하여 업무개선된 사례_제품 개발 시 불필요한 공정을 제거하여 생산성 25% 향상 사례.</t>
  </si>
  <si>
    <t>김지혜</t>
  </si>
  <si>
    <t>□ 재확인 사항 없음</t>
  </si>
  <si>
    <t>□ 강원대학교 사업계획서
□ 강원대학교 정성평가보고서
□ 강원대학교 피드백보고서</t>
  </si>
  <si>
    <t>□ 강원대학교 성과평가 결과 요약 자료</t>
  </si>
  <si>
    <t>□ 23년 성과평가 미흡 지표 확인
  ○ 정량
    - 1.1 학습근로자 목표 달성율 / 1.5 외부평가 합격률
  ○ 정성
    - 2.2 OFF-JT &amp; OJT / 2.3 품질관리 / 2.4 평가 지원
□ 정성평가 관련
  ○ 2.1.2 기업컨설팅
    - 방문 컨설팅을 제외하고 학습기업 유지·관리를 위한 체계 구축 필요함
      · VOC 관리 매뉴얼 구축 계획 수립
      · 원거리 학습기업 지원 계획 수립
    - 학습기업 소통 채널을 운영하는 것에 더해, 운영 방법 및 체계 등 고도화 필요함
      · 실시간 현장 지원 시스템 &amp; 핫라인 연락망 구축
  ○ 2.2.2. OJT
    - HRD 담당자 및 기업현장교사 지원활동 계획 및 시행사항 실시 필요함
      · 만족도 조사를 통한 일학습병행 훈련 운영의 보완사항 파악 후 개선 조치 활동(HRD-Net 행정지원시스템 매뉴얼 제작 및 배포 등)
    - 체계적인 OJT 계획 수립 필요함
      · OJT 단계별 지원활동 체계 구축(요약본 제작, 공개문제, 학습모듈 지원 등)
  ○ 2.3.1. 현장 지원
    - 훈련요구 확인활동 실적 내용이 결과만 작성되어있어 훈련 요구 수집 활동 방법을 확인할 수 없음
      · 실무위원회 구성하여 월 1회 실무회의 진행
      · 직무분석을 통한 학습기업 요구사항 도출
    - 훈련과정 및 학습도구 개발·활용 관련 활동 확인할 수 없음
      · 내부인력, 외부전문가, 기업현장교사와의 협업을 통한 학습도구 개선
      · 학습도구 월간 업데이트 지원 계획
    - 기업현장교사 교수기법 지원활동(양성교육 관리, 학습도구 제공, 내부평가 출제 지원 등) 대부분이 기본활동 수준임 
  ○ 2.3.3. 근로자 지원
    - 학습근로자 유지 관련 활동이 기본 활동수준으로 보다 체계적인 관리 계획이 필요함
      · 훈련단계별 학습근로자 관리 계획
      · 중도탈락 심층 면담 운영 계획
    - 학습근로자 지원 관련 연락망 구축 및 활용에 대한 활동사항이 미흡함
      · 대표 학습근로자 선정 및 지원 계획
      · 학습근로자 멘토링 시스템 지원 계획
□ 기타 수행사항
  ○ 정성보고서 작성관련 컨설팅
    - 성과의 실적 및 활동사항에 대한 내용은 있으나 계획, 분석, 개선노력에 대한  표현이 미흡함
    - 보고서 작성 시 P-D-C-A에 의거한 실적 작성 필요
    - 보고서에 작성하지 못한 사항은 발표자료에 첨부하여 활용하도록 컨설팅</t>
  </si>
  <si>
    <t>□ 해당사항 없음</t>
  </si>
  <si>
    <t xml:space="preserve">□ 맞춤형 컨설팅 관련 자료 송부 
  ○ 공동훈련센터 사전인터뷰 4번 'OJT, OFF-JT과정 연계 부분 활동내역의 한계 극복 방법' 관련 지원단 컨설팅 자료 엑셀 파일(OJT, OFF-JT 연계 현황 BP사례)  담당자 메일로 송부 </t>
  </si>
  <si>
    <t>□ 동신대학교 2024년도 사업계획서
□ 동신대학교 성과평가 보고서
□ 동신대학교 성과평가 피드백 보고서</t>
  </si>
  <si>
    <t>□ 사전질의지 및 지원단 의견
□ 사전 질의 관련 엑셀 파일((OJT, OFF-JT 연계 현황 BP사례)</t>
  </si>
  <si>
    <t xml:space="preserve">□ 사전 질의지 맞춤형 컨설팅 주요 내용
  ○  `23년 성과평가 외부평가 대상자 기준
    -  실적 산정기간 중에 훈련을 이수,수료한 학습근로자 + 실적산정 기간 이전 대상자 중 전년도 응시 불가자 및 실적산정기간 내 외부평가 접수자 수
      ·
  ○ `23년피드백보고서 부진항목(OJT지원활동, 연계노력등) 개선을 위한 전개(절차, 추진내용 등)방법
    - 피드백 보고서의 개선사항을 확인하고 즉시 개선할수 있는 항목인가 중장기, 연중 하는 것인지 나누어서 담당자를 정해 작성해 주는걸 권장 각각의 전담자의 영역별로 책임자를 정하고 개선사항 중심으로 개선활동을 어떻게 하는지 보여주어야함 
  ○ - 정성평가에서 PDCA(계획, 실행, 점검, 개선)를 강조하면서관련 공문을 증빙으로 요청 하셨는데 매년 작성하는 사업계획서로는 PDCA 증빙으로 대체 할수 없는지 궁금함
    - 성과평가 보고서로 확인하기 어려운 경우 요구했을 것 같다. 계획 공문이 있는지 그런 부분이 필요하다면 기획을 전부 담을수 없으니 타이틀, 프로세스, 계획관련 규정이라도 문서번호와 일자 정도만 넣어줘도 확인이 가능함 
    - 성과 받을 때 PT때 일부 기관은 미쳐 거기 못넣었을 때보여주기로 적정하게 활용
  ○ OJT, OFF-JT과정 연계 부분 활동내역의 한계 극복 방법?
 (커뮤니티, 학과교수 및 현장교수 특강 투입 등 이외 활동
  찾기가 힘듬)
    - 예) Off-JT 기간엔 필수능력단위에 대해서 많은 학습기업이 있고 거기에 학생이 가야 하는데 학교 교수님만 수업을 하는게 아니라 수업 3시간 필수능력단위 요소에 설명이 되있을 때 현장에선느 어떻게 한다는 강의를 기업현장교사가 유연하게 접근 해도 될 것 같다. 줌으로 연결해서 30분 정도 진행해도 좋고 동영상으로 전달 가능하한 강의실 안에 여러 학습기업에 연결 시키면 연계성이 강화될 것으로 보여, Offf-JT 때 OJT에 연계해서 활동을 하는게 중요함
   - 이후에도 학과 교수님이 OJT가 잘 진행되고 있는지 기업에 가서 확인하고 개선점 찾아줄수도 있다
  ○ 외부평가 합격률 관리를 레벨별로 평가점수 비중 차별화 반영 건의
    - 동신대의 경우 너무 훈련종목이 많아 집중이 안되서 좋은 훈련대상자 선정에서 합격까지 이어지기 쉽지 않아, 훈련과정에 집중화 필요 
  ○ 학습근로자 중도탈락 방지체계 수립 방향성?
    - 매칭에서부터 학습근로자에게 원하는 직무에 대해 사전 정보를 충분히 제공
    - 심층 면접 
    - 면담에서 향후 비전 제시 
    - 한명을 어떻게 관리 했다는 사례 중심으로 (증빙) 들어가는 정성 작성을 권장함
  ○  일학습병행 우수사례 경진대회 개최함에 있어 전체 유형을 통합해서 진행 하는데 각 유형별로 특성이 다르기 때문에 분리해서 할 계획은 없는지 궁금함
    -  인터뷰 등으로 기획이라기는 뭐하지만 학습기업이든 학습근로자든 스토리가 있어야 된다고 이야기 함 
    - 다른 훈련센터의 학습근로자등 경쟁을 하기 위해선 특색이 있어야해 
    - 성장한 스토리(도제~경력개발고도화)
    - 기업의 교수진이 일학습병행을 통한 기업 근로자가 성장하는 그림이 녹아나야 된다고 보여준다 
    - 이런 것이 실적 점수와 흐름이 같아야 
    - 중도탈락방지 여러 가지 나오고 있어 그런것들이 9년전에 이만큼이어서 이런 프로세스 도입해서 이런 시스템을 통해서 관리를 해서 효과를 보았다고 한다면우수사례가 될 수 있음
□ 기타
    - 정량 평가 중 만족도 만점임 그것이 정성 쪽도 연계가 되야 하는되 왜 연계가 안되었는지 분석 필요함
    - 현재 하고있는 훈련종목 차년도 사업계획 시 줄이는 것을 검토
    - 정성 지표와 정량지표는 별도로 심사 </t>
  </si>
  <si>
    <t xml:space="preserve">□ 재확인 없음
</t>
  </si>
  <si>
    <t xml:space="preserve">
1.(공단) 사전 질의지_경남대학교
2.(공단) 피드백 보고서_경남대학교 </t>
  </si>
  <si>
    <t xml:space="preserve">
□ 23년 성과평가 미흡 지표 확인
  ○ 정량
    - 1.1 학습근로자 목표 달성율
    - 1.5 외부평가 합격율 / 1.6 외부평가 전년대비 향상율
    - 1.7 학습기업 고용유지율
  ○ 정성
    - 2.3 품질 관리 / 2.4 평가 지원
□ 사전 질의에 맞추어 컨설팅
  ○ Q1. 커뮤니티 운영 시 채팅방 내 상호 의견 공유를 활성화 할 수 있는 방안
    - (운영 상) 사전에 단합대회 등 친목도모 활동으로 활성화 / 일방적인 소통이 아닌 참여형(투표 등) 운영 / 참여 동기 유발을 위한 이벤트 등
    - (성과평가 상) 주체별로 구성 여부 및 커뮤니티의 건의사항을 반영하여 운영했던 내용 등이 기입되면 바람직
  ○ Q2. 교수법을 지원할 수 있는 방안
    - 학습근로자 면담 등 학습근로자 관리가 아니라 훈련과 관련된 필요한(외부평가 합격률 향상을 위한) 교수법 위주로 지원 필요
    - 추가적으로 개별 기업에 맞춤형 컨설팅을 통해 진행 (관리를 위해 P-D-C-A 갖추어 진행 필요)
  ○ Q3. NCS학습모듈도 즉시 개정이 가능한지 문의
    - 학습모듈은 한국직업능력연구원에서 관리중입니다. 개정에는 어느 정도 기한이 걸림을 안내
  ○ Q4.  (중요)내부평가를 통해 외부평가 합격률을 높일 수 있는 가이드라인을 제시
    - 도구를 평가에 맞추어 진행하는 것도 방법
      · SW_L5의 경우 자바 기반인데, 학교애서 배우는 게 달라 그런 경우도 있음
    - 내부평가 = 외부평가를 일치 시키는 것도 한 방법으로 보임(내부평가와 연계하는 방안 고민 필요)
    - 외부평가 합격률을 높이기 위해 공동훈련센터의 효과적인 노력이 필요
  ○ Q5.IPP형 일학습병행의 경우, 훈련 직무별 외부평가의 난이도가 높아 합격률이 저조한 편입니다. 외부평가의 난이도 조정이 가능한지
    - 전문대에서 SW_L5를 진행 중인데 외부평가 합격률이 50%가 넘는 공동훈련센터가 있음을 안내
      · 외부평가를 위해 효과가 있는 특강이나 모의고사 등 지원활동 
    - 난이도를 낮추는 문제는 공단과 협의 필요함을 안내
□ 보고서 작성
  ○ P-D-C-A 절차에 따라 작성이 필요
   - 주어진 페이지 내에서 작성(축약해서)
   - 도식화 등 전달력 향상 필요</t>
  </si>
  <si>
    <t xml:space="preserve">
□ 훈련성과평가부 요청
  ○ 훈련성과부-1993(2024.09.20.) "2023년도 공동훈련센터 성과평가 1:1 맞춤형 컨설팅 일정 알림 및 협조 요청
"</t>
  </si>
  <si>
    <t>전수열</t>
  </si>
  <si>
    <t>1. (공단) 사전 질의지_대구한의대학교
2. (공단) 피드백 보고서_대구한의대학교</t>
  </si>
  <si>
    <t xml:space="preserve">
□ 23년 성과평가 미흡 지표 확인
  ○ 정량
    - 1.1 학습근로자 목표 달성율 / 1.2 학습근로자 훈련유지율
    - 1.5 외부평가 합격률 / 1.6 외부평가 전년대비 향상율
  ○ 정성
    - 2.4 평가 지원
□ 외부평가 합격률 전년대비 하락으로 성과평가 하락
  ○ 외부평가 합격률 향상을 위한 노력이 필요
    - 외부평가 대비 특강의 정례화: 외부평가 시기에 1회성 특강이 아닌 지속적인 특강으로 합격률 향상 대책 필요
      · 우수사례1: 필수능력단위를 OFF-JT에 편성하여 운영 필요(공동훈련센터의 직접적인 관리)
      · 우수사례2 : 외부평가 시기 기업의 협조를 받아 2주정도 계획을 수립하여 지속적으로 특강을 통해 합격률 향상
□ 정성평가 관련
  ○ 계획수립 후 운영이 있어야 되는 부분에 대한 컨설팅
    - 실적이나 활동은 있으나, 사업계획 기반의 계획 수립 필요
       · 양식을 변경해 계획 부분을 확인할 필요 
    - 보고서 작성 시 P-D-C-A에 맞추어 진행되도록 컨설팅
       · 활동(실적)만 작성하지 말고 C-A도 들어 있는 것이 성과평가 심사에는 긍정적임.
    - 개조식으로 축약 해 주어진 페이지 내 작성 필요
  ○ 서식에서 변경이 가능한 부분과 필수로 지켜야 되는 부분에 대한 정확한 인지를 통해 성과를 적절히 표현 하도록 
보고서 작성 필요함을 안내
    - 사업운영 관련 절차나 프로세스를 수립 필요
    - 성과평가 편람에 나와 있는" 평가기준"을 최우선 고려 필요
    - 양식은 예시이므로 필요시 변경은 가능
    - 하고 있는 업무 절차 등을 도식화 등을 통해 주어진 조건 1~2페이지 내 표현 필요</t>
  </si>
  <si>
    <t>□ 훈련성과평가부 요청
  ○ 훈련성과부-1993(2024.09.20.) "2023년도 공동훈련센터 성과평가 1:1 맞춤형 컨설팅 일정 알림 및 협조 요청
"</t>
  </si>
  <si>
    <t>1. (공단) 사전 질의지_인제대학교
2. (공단) 피드백 보고서_인제대학교</t>
  </si>
  <si>
    <t>(지원단) 공동훈련센터 성과평가 맞춤형 컨설팅 사전 질의 피드백 보고서_인제대</t>
  </si>
  <si>
    <t xml:space="preserve">□ `23년도 성과평가 미흡 결과 지표에 대한 설명
  ○ 정량 미흡 평가항목 
    - 1.1 학습근로자 목표달성률
    - 1.2 학습근로자 훈련유지율 
    - 1.5 외부평가 합격률
    - 1.7 학습기업 고용유지율
 ○ 정성 미흡 평가항목 
    - 2.2 Off-Jt &amp; OJT
    - 2.3 품질 관리
□ 보고서 작성 시 주요사항 및 강조사항 설명
  ○ 수행한 일의 계획 대비 결과를 보여줌(사업계획서 대비 작성)
  ○ 작성 목적에 맞게 보고서 작성
  ○ 서술식 작성 → 개조식 작성
     -  단순 나열형 개조식 문장 → 카테고리형 개조식 문장
     -  스토리가 있는 개조식 문장
  ○ 과다 축약 금지
  ○ 간결한 문장, 문법에 맞게 쓰기
  ○ 도표, 이미지 등 도식화
□ 정성평가 각 항목별로 평가 고득점을 위한 주요한 사항
  ○ 훈련유지율
     -  학습근로자 모집과 학습기업의 모집 및 매칭을 빨리하는 것을 추천함, 모집이 늦어지면 결국 실적을 위해서 학과와 직무와 일치성(또는 원하는 바가)이 떨어질 수 밖에 없음 
     -  OJT 훈련에 대한 부분보다는 근로에 대한 부분이 강조되면 학습근로자는 중탈 높음, 신분이 학생이다보니 책임성이 떨어짐
     -  면담은 어떻게 이뤄지는지?? 보통은 학습근로자 면담이 전담교수님이 이루지는 경우가 많음, 전담자와의 편한 소통이 이뤄져야 그 중도탈락의 기미를 알수 있음, 소통(커뮤니티)이 필요함
  ○ 외부평가 합격률
     -  학기제 운영이다보니 Off-JT 때 배우는 내용이 OJT 때 연계가 되지 않음
     -  레벨이 높고 훈련 시간이 800시간이다 보니 타 유형 경우 평가를 2번 볼 수있는데 IPP 경우 차년도 1회차만 볼 수 있음
     -  또한 학생이 졸업을 한 이후고 외부평가 합격 지원에 대한 부분이 기업으로 이뤄지니 관리가 어렵다고 생각함
     -  외부평가 특강의 시기를 평가도래시에 맞추어 진행 할 수 있도록 진행 필요
□ 성과평가를 우수하게 평가받기 위한 노하우
  ○ 사업계획서 내 명확한 목표 및 추진계획 설정
  ○ 체계적이고 계획성 있는 데이터 수집(성과평가 직전에 준비하면 늦음)
  ○ 성과평가 관리자 지정 등 책임성 부여
  ○ 타 공동훈련센터 우수사례 벤치마킹
  ○ 성과 미흡사항에 대한 자체 성과개선 계획 수립
  ○ 시각 자료 활용을 통한 명확한 전달(도식화)
  ○ PDCA 체계적인 운영
□ 외부평가 합격률이 큰 비중을 차지하는데 합격률을 높이기 위한 방법(동기부여,기업발굴 노하우, 관리 방법)
  ○ 내부평가에 대한 지원활동이 필요
     - 내부평가 내용이 외부평가와의 연계활동으로 이루어지도록 할 필요가 있음
     - 특강 및 자체 모의고사 출제, 실습 등을 진행해야 합격률이 높아질 수 있음
     - 합격 시 인센티브 지원(인제대 경우 합격장려금 100만원 지원)
     - (우수사례 예시 1) 합격률 100% D센터: 전담자들이 학습근로자와 약 2주간 대학에서 합숙하며 외부평가 문제풀이 반을 운영.(오전부터 야간까지 학습근로자를 지도하며 함께 학습)
     - (우수사례 예시 2) 합격률 71% S센터: 학과 교수님들의 협조를 통해 외부평가 관련 특강 내용을 온라인 강의 형태로 녹화하여 학습근로자에게 원격으로 반복 학습할 수 있도록 제공, 외부평가 불합격자에 대한 조사를 통해 불합격이 높은 시험 형태(작업형 or 
서술형)에 대한 집중 교육실시.
     - (우수사례 예시 3) 합격률 30% H센터: 공동훈련센터에서 카카오톡을 활용한 채널을 개설하여 학습근로자에게 카카오톡으로 예상 문제 푸시 알림 발송, 오답 확인 및 해설 제공.
</t>
  </si>
  <si>
    <t>□ 재확인 사항 없음.</t>
  </si>
  <si>
    <t xml:space="preserve">- 2023년 최종사업계획서 
- 군장대학교 정성평가 보고서 
- (산업인력공단 성과평가부) '23년 군장대학교 피드백보고서
- 사전질의지 (군장대학교)
</t>
  </si>
  <si>
    <t xml:space="preserve">□ '23년 공동훈련센터 성과평가 1:1 맞춤형 컨설팅 실시 
  ○ 사전 질의지를 활용한 맞춤형 컨설팅 실시 
    - 성과평가 관련 기본 OT 실시 : 최근 정성평가 점수는 15점으로 준수하게 평가되나, 정량평가가 좋지 못해 더 많은 점수 확보 필요 
    - 성과평가 기본 가이드 실시 
      · 정량 점수 확보를 위한 노력 → 군장대는 "중도탈락 방지", "학습근로자 훈련유지율",  "외부평가 합격률"에 대한 상향 필요
      · 정성 점수 확보를 위한 노력 → 사업계획서 기반 PDCA 실행 필요 
    - 1:1 맞춤형 컨설팅 수행 
      · 중도탈락을 방지하기 위한 일반적인 방안
        ① 학습근로자와 기업간의 조율 강화 ( 기업 리스트 확보, 학습근로자 선별 강화)
        ② 학습근로자에 면담 프로그램 강화 ( 심리적, 정서적 지원을 위한 프로그램 운영)
        ③ 공동훈련센터 자체 경쟁력 홍보 와 학습근로자에 대한 동기부여 (진로)강화
      · 외부평가 합격을 위한 방안 
        ① 내부평가에 대한 질적 수준 강화
        ② 외부평가 능력단위에 대한 OFF-JT  수업연계 수업 
        ③ 외부평가 모의 기출문제를 제작하여 공유 
      · 고용유지를 위한 방안  : 해당주제는 중도탈락 방지 연계 컨설팅 
        ① 퇴사 이유등에 대한 분석을 통해 사후 대응 방안 수립 
        ② 개인에 대한 인센티브 강화 
        ③ 우량기업 모집을 우수기업 매칭 노력 
      · OJT-OFF_JT 연계에 대한 정성평가 확보 방안
        ① OJT와 OFF-JT간의 수업 편성에 대한 연관성 강화 
        ② OJT 와 OFF-JT 간의 내부평가 연계성 확보 
    - 공동훈련센터 피드백 보고서 기반 컨설팅 수행
      · 정성평가 작성 기준에 따라 유사한 항목이더라도 잘 구분하여 작성을 요청 
      · 공동훈련센터 홍보에 대한 많은 노력 필요 (ex. 현재 센터 홈페이지에서는 P-TECH이 아닌 Uni-TECH사업 으로 홍보되어 있는 부분에 수정 등)
      · 도식화 등이 답은 아니나, 많은 내용을 담기 위해서는 효율적으로 활용하는것이 좋음.
</t>
  </si>
  <si>
    <t>□ 군장대 추가 질의 : 
Q. 정량점수가 높은 기관이 정성평가 점수가 높은것 같다. 
A. (성과평가부) 평가 위원에게 정량 평가 점수를 공개하지 않고 정성평가만을 심사 진행
Q. 군장대학교에서는 도제학교가 없어서 추가 학생모집 (비도제인원)이 있는 상황에서도 진행을 못하고 있다.
A. (성과평가부) 해당 사안은 운영부에서 진행할 부분으로 성과평가부에서 답변할수 있는 부분이 아님. (학교 경쟁력 확보를 통해 해당 사안을 해결 필요)
※ 현재 공동훈련센터 연장 여부에 따라 해당 컨설팅에 대한 적용 여부 수행</t>
  </si>
  <si>
    <t>관리자</t>
  </si>
  <si>
    <t>가천대학교</t>
  </si>
  <si>
    <t>testadmin</t>
  </si>
  <si>
    <t>엄진호</t>
  </si>
  <si>
    <t>고광용</t>
  </si>
  <si>
    <t>해당 사항 없음</t>
  </si>
  <si>
    <t>1_(공단)_성과평가보고서_광운대학교
2_(공단)_피드백보고서_광운대학교</t>
  </si>
  <si>
    <t>1_광운대학교 성과 및 요약 안내</t>
  </si>
  <si>
    <t xml:space="preserve">※ 유관기관요청 관련 문서: 공단 훈련성과부-1993(2024.09.20.) "2023년도 공동훈련센터 성과평가 1:1 맞춤형 컨설팅 일정 알림 및 협조 요청"
[사전 질의 및 건의 내용]
□ 정량 목표 관련
  ○ 목표 초과 인원에 대한 구간별 가점 부여 건의
□ 품질관리 관련
  ○ (자체개선) 2024년 신설되는 '자체개선' 항목에 따른 자체 점검 및 개선활동의 운영계획, 관리 방법
  ○ (훈련요구 확인) 학습 도구 개발 지원 및 활동
  ○ (교수기법) 연간 기업현장교사 지원 계획 수립 및 기업현장교사와의 유기적 관계 구축을 위한 후속 지원 활동
□ 평가지원 관련
  ○ (외부평가 지원) 외부평가 합격률이 저조한 종목(하드웨어개발, 디스플레이개발 등) 분석 및 실질적인 추가 지원     
[현장 수행사항]
□ 정량 목표 관련 피드백 
  ○ 평가 연도별 연구 진행 중이며, 향후 개선 예정이나 시시기는 불확실
□ 품질관리 관련 컨설팅
  ○ 자제 개선 및 부정훈련 예방 관련
    - 단기 및 장기 개선 과제 설정 권장
    - 항목별 책임자 및 담당자 지정 권장
    - 지원단의 상·하반기 정기 컨설팅 내용 참고하여 부정 훈련 예방 관리 권장
  ○ 훈련요구 확인 및 효과성 분석 관련
    - 요구 확인 시점 강화 필요
    - 단발성 확인보다는 지속적 확인 과정 필요
    - 학습근로자 유지 관리를 위해 효과성 높은 홍보 활동 분석 필요
  ○ 교수기법 관련
    - 초기 단계 방문 진단 컨설팅 활용하여 학습기업의 상황과 역량 수준 파악 필요
    - 학습기업의 상황과 역량 수준을 고려한 맞춤형 지원 활동 필요(역량 스킬 추출 시 챗GPT 활용 권장)
□ 평가관리 관련 컨설팅
  ○ 외부평가 관련
    - 학습근로자와 학습기업의 상호 기대치 조율 필요
    - 학습근로자 의지와 학습기업 매칭은 성과에 중요한 요소
    - 변경된 월 훈련 한도시간(100h→120h)을 활용하여 훈련 기간 내 외부평가를 2회 응시할 수 있는 지원 방안 검토 필요
</t>
  </si>
  <si>
    <t>□ 건의사항(외부평가 종목별 모의문제 및 동영상 추가 제작 요청) 관련 안내
  ○ 지원단에 접수된 VOC 내용 전파
    - 공단 예산 투입 대비 효과 저조로 인해 동영상 추가 제작 불가
  ○ AI 기반 지원단 외부평가 모의문제(swlc.kr) 활용 안내
    - 활용 기능, 활용 방법</t>
  </si>
  <si>
    <t>진실</t>
  </si>
  <si>
    <t>1_(공단)_성과평가보고서_안산대학교
2_(공단)_피드백보고서_안산대학교</t>
  </si>
  <si>
    <t>1_안산대학교 성과 및 요약 안내</t>
  </si>
  <si>
    <t>※ 유관기관요청 관련 문서: 공단 훈련성과부-1993(2024.09.20.) "2023년도 공동훈련센터 성과평가 1:1 맞춤형 컨설팅 일정 알림 및 협조 요청"
[사전 질의 및 건의 내용]
□ 정량 목표 관련
  ○ 타 공동훈련센터와 같은 실시신고일 겹치는 경우 신규 학습기업 판단 기준
□ 신설 지표(자체개선) 관련
  ○ 신설 지표(자체개선) 관련 세부 평가 항목 유무
    - 지표의 설명이 부족하고 내용이 혼재된 느낌이 있어 이해가 어려움
□ OJT, Off-JT 연계 지표 관련
  ○ OJT, Off-JT 연계 강화를 위한 핵심 요소
□ 성과평가 보고서 관련
  ○ 보고서 상에 계획과 결과를 표현하는 방법
    - 계획에 의해 진행한 것으로 표현하였으나, 보고서에 드러나지 않았다는 평가를 받았음
[현장 수행사항]
□ 정량 목표 관련 피드백 
  ○ 실시 기간이 일정한 재학 단계는 동일한 일자가 아니더라도 동일한 시기인 경우 신규로 인정하는 경우가 많음
  ○ 실시 기간이 일정하지 않은 재직 단계는 하루 차이라도 우선순위를 매겨 신규로 인정
□ 신설 지표 관련 컨설팅
  ○ 자체 개선이라는 큰 타이틀 안에서 2개의 항목으로 평가 예정
    - 피드백 보고서에 기반한 자체 개선 활동, 부정(훈련비 지급, 보조금 사용 등)예방과 관련된 활동
  ○ 세부 평가 항목은 성과평가 편람으로 안내 예정(세부 안내는 '25년 지표 설명회를 통해 관련 내용 안내 예정)
  ○ 집행 기준 등을 지키기 위한 노력들을 체계화(프로세스화)하여 활동 권장
□ OJT, Off-JT 연계 지표 관련 컨설팅
  ○ 내부평가 결과와 외부평가 결과 차이 최소화 노력 필요
  ○ 활동 여부 모니터링에 그치지 않고, 적절한 도입과 개선 사항에 대한 신속한 대응 노력 필요 
    - 훈련 실시 전 계획한 부분들에 대해 훈련 진행 단계에서 적절한 모니터링 활동 필요
  ○ 관련 사례 참고
    - OJT와 OFF-JT 간 일관된 목표 설정, 교육 주기 조율(시기 맞춰 상호 보완적 학습이 되도록 조율), 피드백 시스템 적용(학습 내용 적용 및 개선 순환), 학습근로자 및 학습기업 고충 확인(정기 모니터링을 통해 OJT/OFF-JT 연계성 부족 등 확인), 필수능력단위 분할편성(OJT/OFF-JT), 내부 공동평가 실시,학습인프라 교차 검증 등
□ 성과평가 보고서 관련 컨설팅
  ○ 공단에서 제공한 보고서 양식은 가이드일뿐 센터의 상황에 따라 수정 가능
    - 제공한 양식 수정 가능(표, 도식 활용)하나, 평가 요소 누락 시 불이익이 있을 수 있으므로 주의
  ○ 계획 없는 표현되어있지 않은 결과는 공정한 평가 불가(계획은 평가의 기준이 됨)
    - 계획이란 목적, 목표(횟수 등), 일정, 대상, 자원, 수행 방안 등이 표현되어 있는 것을 말함
    - 행동에 대한 결과만 나열한 것은 좋은 점수 획득 어려움
  ○ 계획에 대한 결과에 따른 환류 체계 구축 필요
    - 계획에 의해 실행한 결과는 분석을 통해 잘된 점과 못된 점을 도출
    - 못된 점은 향후 개선 과제로 계획 수립(현실성을 고려하여 장기/중기/단기 과제로 분류하여 실행 권장)
  ○ 제한된 페이지에 담지 못한 핵심 내용은 PT발표 시간 활용 권장
    - 일반적인 내용보다는 차별화를 강조할 수 있는 내용을 보고서에 작성(핵심 키워드 강조 권장)</t>
  </si>
  <si>
    <t>□ 지원단 상반기 정기 컨설팅 내용 반영 확인
  ○ 2024년 성과평가 보고서 작성을 위한 데이터(엑셀) 관리 진행 중
□ 지원단의 성과관리 컨설팅 활용 의지 확인 → 11월 하반기~12월 중 자체 검토 후 요청 가능성 있음
  ○ 1차 컨설팅(2023년도 성과평가 결과 분석 및 2024년도 성과평가 보고서 작성 방향)
  ○ 2차 컨설팅(2024년도 성과평가 보고서 피드백)</t>
  </si>
  <si>
    <t>1.(공단) 강동대학교 사전 질의지
2.(공단) 2023년도 강동대학교 성과평가 피드백 보고서</t>
  </si>
  <si>
    <t>(지원단) 강동대학교 사전 질의에 대한 맞춤 자료</t>
  </si>
  <si>
    <t>□ 23년 성과평가 미흡 지표 확인
 ○ 정량지표
  - 1.1 학습근로자 목표 달성율 / 1.2 학습근로자 훈련유지율 / 1.5 외부평가 합격율 / 1.6 외부평가 전년대비 향상율 / 1.7 학습기업 고용유지율
 ○ 정성지표
  - 2.2 OFF-JT &amp; OJT / 2.3 품질 관리 / 2.4 평가 지원
□ 사전 질의에 따른 컨설팅
 ○ Q1. 외부평가 합격률을 상승시킬수 있는 방법
  - (현황 1) 22년도 신규기관으로 23년도 첫 외부평가 응시자 5명중 합격자 없음
  - (현황 2) 전담자의 근속연수가 짧고 인수인계가 안되어 내부 정보가 부족
  - OFF-JT를 활용한 지필고사, 작업형 시험 등의 준비를 할 수 있도록 과정개발 단계에서 기획 필요
  - 학습모듈을 활용한 요약집, 훈련, 문제 출제 등을 준비하고 공개 문제를 활용한 작업형 대응 및 SNS를 활용한 원격 학습 관리, 동아리 활동 지원 등을 하여 시험 준비를 위한 지원을 강화할 필요 있음
  - 외부평가를 학습근로자 측면에서 반드시 취득해야 하는 자격으로는 인식 전환을 위한 선정 전 상담, 교육, 수시 관리 등이 이루어져야 하며, 학습이 원활하게 이루어지도록 기업현장교사의 지원, 학습근로자의 자기주도 학습이 이루어질 수 있는 원격 관리, OFF-JT의 적극 활용이 이루어질 수 있도록 고민할 필요 있음
 ○ Q2. 정성평가 점수를 높힐 수 있는 방법
  - 사업 계획서 작성 시 목표(정량적/정성적)를 수립하여 목표 달성을 위한 계획을 수립하고 세부 실행계획을 작성하는 것이 우선적
  - 성과평가 보고서는 ‘계획→실행(세부실행계획 내용)→성과’의 절차를 작성할 수 있도록 기존서식, 수정서식, 자체서식 등을 활용하여 핵심 내용을 기재하여 작성할 필요 있음
  - 사업 성과를 창출하기 위해서는 동 사업의 단계별 주체(모집: 기업 vs 학습근로자, 관리/지원: 기업담당자, 현장교수, 학습근로자, 운영: OFF-JT &amp; OJT, 평가)별로 관리 및 지원 요소를 도출하여 활성화 및 지원 체계를 고도화할 수 있는 방안을 고민하여 전체적인 사업 운영 매뉴얼을 개발할 필요 있음
  - 전체적으로 계획 대비 성과를 분석하여 차년도 계획을 수립하여 점진적 개선이 이루어질 수 있도록 사업운영을 할 필요 있음(가능하면 계획서 내 계획(또는 별도 개발)을 평가 보고서에 포함시켜 일치시킬 필요 있음)</t>
  </si>
  <si>
    <t>□ 훈련성과평가부 요청
 ○ 훈련성과부-1993(2024.09.20.) "2023년도 공동훈련센터 성과평가 1:1 맞춤형 컨설팅 일정 알림 및 협조 요청"</t>
  </si>
  <si>
    <t>안주희</t>
  </si>
  <si>
    <t>1.(공단) 서원대학교 사전 질의지
2.(공단) 2023년도 서원대학교 성과평가 피드백 보고서</t>
  </si>
  <si>
    <t>(지원단) 서원대학교 사전 질의에 대한 맞춤 자료</t>
  </si>
  <si>
    <t>□ 23년 성과평가 미흡 지표 확인
 ○ 정량지표: 1.1 학습근로자 목표 달성율 / 1.5 외부평가 합격율
 ○ 정성지표: 2.2 OFF-JT &amp; OJT / 2.4 평가 지원
□ 사전 질의에 따른 컨설팅
 ○ Q1. 자체 개선 평가 항목은 어떤 활동을 해야 하는지
  - (현황 1) 목표 기반 계획 대비 실적에 대한 분석이 없이 취약사항 도출
  - (현황 2) 전체적으로 계획이 나열식으로 제시됨
  - 사업 계획서 작성 시 목표(정량적/정성적)를 수립하여 목표 달성을 위한 계획을 수립하고 세부 실행계획을 작성하는 것이 우선적
  - 자체 개선은 목표 대비 실시 결과에 따른 성과를 기준으로 이에 대한 개선 사항을 도출하여 목표 달성을 위한 방안을 마련하는 것으로 적용해야 함
 ○ Q2. 외부평가 참여 독려 및 합격률 제고를 위한 효과적인 운영 방법
  - (현황) 외부평가 합격률은 양식조리_L4 등 비교적 합격률이 높은 훈련종목 중심으로 외부평가 합격이 이루어지고 나머지 훈련과정은 합격률이 낮음
  - 내부평가와 외부평가의 연계 필요. 필수능력단위에 대한 훈련을 OJT와 OFF-JT를 연계하여 학습이 이루어질 수 있도록 훈련과정 설계 과정을 고도화할 필요 있음
  - 외부평가 준비 지원을 위하여 문제 중심으로 자료제공을 하기 보다는 학습모듈을 활용한 요약집, 연습문제 등을 개발하여 제공하는 것을 고려할 필요 있음
  - 외부평가 기간 내 OFF-JT를 활용한 훈련지원이 불가능하므로 SNS, 집중교육, 요약 특강(문제풀이반), 동아리활동 지원, 학습기업 내 훈련시간 확보 등을 위한 지원을 제공할 수 있도록 할 필요 있음
 ○ Q3. OFF-JT와 OJT 훈련 연계를 위한 효과적인 운영 방법
  - (현황) 다양한 OJT 지원 활동이 다양하게 진행되고 있으나 세부적인 계획과 이에 대한 실행계획의 정의가 부족함
  - 사업 성과를 창출하기 위해서는 동 사업의 단계별 주체(모집: 기업 vs 학습근로자, 관리/지원: 기업담당자, 현장교사, 학습근로자, 운영: OFF-JT &amp; OJT, 평가)별로 관리 및 지원 요소를 도출하여 활성화 및 지원 체계를 고도화 할 수 있는 방안을 고민이 필요함. 또한 목표 달성을 위한 계획을 수립하고 이에 대한 세부실행계획을 추가할 필요가 있음
  - 이를 위해서 OFF-JT를 운영하기 위한 물적, 인적 관리요소와 관리방법, OJT 참여 대상 별 지원 요소를 도출하여 운영방법을 관리할 필요 있음</t>
  </si>
  <si>
    <t>□ 훈련성과평가부 요청
○ 훈련성과부-1993(2024.09.20.) "2023년도 공동훈련센터 성과평가 1:1 맞춤형 컨설팅 일정 알림 및 협조 요청
"</t>
  </si>
  <si>
    <t>재확인필요미흡항목세부사항1</t>
    <phoneticPr fontId="18" type="noConversion"/>
  </si>
  <si>
    <t>재확인필요미흡항목세부사항2</t>
    <phoneticPr fontId="18" type="noConversion"/>
  </si>
  <si>
    <t>재확인필요미흡항목세부사항3</t>
    <phoneticPr fontId="18" type="noConversion"/>
  </si>
  <si>
    <t>수행사항종합결과1</t>
    <phoneticPr fontId="18" type="noConversion"/>
  </si>
  <si>
    <t>공동훈련센터 요청사항1</t>
    <phoneticPr fontId="18" type="noConversion"/>
  </si>
  <si>
    <t>수행사항종합결과2</t>
    <phoneticPr fontId="18" type="noConversion"/>
  </si>
  <si>
    <t>공동훈련센터 요청사항2</t>
    <phoneticPr fontId="18" type="noConversion"/>
  </si>
  <si>
    <t>활용자료/공통자료2</t>
    <phoneticPr fontId="18" type="noConversion"/>
  </si>
  <si>
    <t>활용자료/맞춤자료2</t>
    <phoneticPr fontId="18" type="noConversion"/>
  </si>
  <si>
    <t>활용자료/맞춤자료1</t>
    <phoneticPr fontId="18" type="noConversion"/>
  </si>
  <si>
    <t>활용자료/공통자료1</t>
    <phoneticPr fontId="18" type="noConversion"/>
  </si>
  <si>
    <t>세부수행사항1</t>
    <phoneticPr fontId="18" type="noConversion"/>
  </si>
  <si>
    <t>기타사항1</t>
    <phoneticPr fontId="18" type="noConversion"/>
  </si>
  <si>
    <t>컨설팅유형11</t>
    <phoneticPr fontId="18" type="noConversion"/>
  </si>
  <si>
    <t>컨설팅유형12</t>
    <phoneticPr fontId="18" type="noConversion"/>
  </si>
  <si>
    <t>컨설팅유형13</t>
    <phoneticPr fontId="18" type="noConversion"/>
  </si>
  <si>
    <t>세부수행사항2</t>
    <phoneticPr fontId="18" type="noConversion"/>
  </si>
  <si>
    <t>기타사항2</t>
    <phoneticPr fontId="18" type="noConversion"/>
  </si>
  <si>
    <t>컨설팅유형21</t>
    <phoneticPr fontId="18" type="noConversion"/>
  </si>
  <si>
    <t>컨설팅유형22</t>
    <phoneticPr fontId="18" type="noConversion"/>
  </si>
  <si>
    <t>컨설팅유형23</t>
    <phoneticPr fontId="18" type="noConversion"/>
  </si>
  <si>
    <t>수행사항종합결과3</t>
    <phoneticPr fontId="18" type="noConversion"/>
  </si>
  <si>
    <t>공동훈련센터 요청사항3</t>
    <phoneticPr fontId="18" type="noConversion"/>
  </si>
  <si>
    <t>활용자료/공통자료3</t>
    <phoneticPr fontId="18" type="noConversion"/>
  </si>
  <si>
    <t>활용자료/맞춤자료3</t>
    <phoneticPr fontId="18" type="noConversion"/>
  </si>
  <si>
    <t>세부수행사항3</t>
    <phoneticPr fontId="18" type="noConversion"/>
  </si>
  <si>
    <t>기타사항3</t>
    <phoneticPr fontId="18" type="noConversion"/>
  </si>
  <si>
    <t>컨설팅유형31</t>
    <phoneticPr fontId="18" type="noConversion"/>
  </si>
  <si>
    <t>컨설팅유형32</t>
    <phoneticPr fontId="18" type="noConversion"/>
  </si>
  <si>
    <t>컨설팅유형33</t>
    <phoneticPr fontId="18" type="noConversion"/>
  </si>
  <si>
    <t>수행사항종합결과4</t>
    <phoneticPr fontId="18" type="noConversion"/>
  </si>
  <si>
    <t>재확인필요미흡항목세부사항4</t>
    <phoneticPr fontId="18" type="noConversion"/>
  </si>
  <si>
    <t>공동훈련센터 요청사항4</t>
    <phoneticPr fontId="18" type="noConversion"/>
  </si>
  <si>
    <t>활용자료/공통자료4</t>
    <phoneticPr fontId="18" type="noConversion"/>
  </si>
  <si>
    <t>활용자료/맞춤자료4</t>
    <phoneticPr fontId="18" type="noConversion"/>
  </si>
  <si>
    <t>세부수행사항4</t>
    <phoneticPr fontId="18" type="noConversion"/>
  </si>
  <si>
    <t>기타사항4</t>
    <phoneticPr fontId="18" type="noConversion"/>
  </si>
  <si>
    <t>컨설팅유형41</t>
    <phoneticPr fontId="18" type="noConversion"/>
  </si>
  <si>
    <t>컨설팅유형42</t>
    <phoneticPr fontId="18" type="noConversion"/>
  </si>
  <si>
    <t>컨설팅유형43</t>
    <phoneticPr fontId="18" type="noConversion"/>
  </si>
  <si>
    <t>수행사항종합결과5</t>
    <phoneticPr fontId="18" type="noConversion"/>
  </si>
  <si>
    <t>재확인필요미흡항목세부사항5</t>
    <phoneticPr fontId="18" type="noConversion"/>
  </si>
  <si>
    <t>공동훈련센터 요청사항5</t>
    <phoneticPr fontId="18" type="noConversion"/>
  </si>
  <si>
    <t>활용자료/공통자료5</t>
    <phoneticPr fontId="18" type="noConversion"/>
  </si>
  <si>
    <t>활용자료/맞춤자료5</t>
    <phoneticPr fontId="18" type="noConversion"/>
  </si>
  <si>
    <t>세부수행사항5</t>
    <phoneticPr fontId="18" type="noConversion"/>
  </si>
  <si>
    <t>기타사항5</t>
    <phoneticPr fontId="18" type="noConversion"/>
  </si>
  <si>
    <t>컨설팅유형51</t>
    <phoneticPr fontId="18" type="noConversion"/>
  </si>
  <si>
    <t>컨설팅유형52</t>
    <phoneticPr fontId="18" type="noConversion"/>
  </si>
  <si>
    <t>컨설팅유형53</t>
    <phoneticPr fontId="18" type="noConversion"/>
  </si>
  <si>
    <t>수행사항종합결과6</t>
    <phoneticPr fontId="18" type="noConversion"/>
  </si>
  <si>
    <t>재확인필요미흡항목세부사항6</t>
    <phoneticPr fontId="18" type="noConversion"/>
  </si>
  <si>
    <t>공동훈련센터 요청사항6</t>
    <phoneticPr fontId="18" type="noConversion"/>
  </si>
  <si>
    <t>활용자료/공통자료6</t>
    <phoneticPr fontId="18" type="noConversion"/>
  </si>
  <si>
    <t>활용자료/맞춤자료6</t>
    <phoneticPr fontId="18" type="noConversion"/>
  </si>
  <si>
    <t>세부수행사항6</t>
    <phoneticPr fontId="18" type="noConversion"/>
  </si>
  <si>
    <t>기타사항6</t>
    <phoneticPr fontId="18" type="noConversion"/>
  </si>
  <si>
    <t>컨설팅유형61</t>
    <phoneticPr fontId="18" type="noConversion"/>
  </si>
  <si>
    <t>컨설팅유형62</t>
    <phoneticPr fontId="18" type="noConversion"/>
  </si>
  <si>
    <t>컨설팅유형63</t>
    <phoneticPr fontId="18" type="noConversion"/>
  </si>
  <si>
    <t>수행사항종합결과7</t>
    <phoneticPr fontId="18" type="noConversion"/>
  </si>
  <si>
    <t>재확인필요미흡항목세부사항7</t>
    <phoneticPr fontId="18" type="noConversion"/>
  </si>
  <si>
    <t>공동훈련센터 요청사항7</t>
    <phoneticPr fontId="18" type="noConversion"/>
  </si>
  <si>
    <t>활용자료/공통자료7</t>
    <phoneticPr fontId="18" type="noConversion"/>
  </si>
  <si>
    <t>활용자료/맞춤자료7</t>
    <phoneticPr fontId="18" type="noConversion"/>
  </si>
  <si>
    <t>세부수행사항7</t>
    <phoneticPr fontId="18" type="noConversion"/>
  </si>
  <si>
    <t>기타사항7</t>
    <phoneticPr fontId="18" type="noConversion"/>
  </si>
  <si>
    <t>컨설팅유형71</t>
    <phoneticPr fontId="18" type="noConversion"/>
  </si>
  <si>
    <t>컨설팅유형72</t>
    <phoneticPr fontId="18" type="noConversion"/>
  </si>
  <si>
    <t>컨설팅유형73</t>
    <phoneticPr fontId="18" type="noConversion"/>
  </si>
  <si>
    <t>수행사항종합결과8</t>
    <phoneticPr fontId="18" type="noConversion"/>
  </si>
  <si>
    <t>재확인필요미흡항목세부사항8</t>
    <phoneticPr fontId="18" type="noConversion"/>
  </si>
  <si>
    <t>공동훈련센터 요청사항8</t>
    <phoneticPr fontId="18" type="noConversion"/>
  </si>
  <si>
    <t>활용자료/공통자료8</t>
    <phoneticPr fontId="18" type="noConversion"/>
  </si>
  <si>
    <t>활용자료/맞춤자료8</t>
    <phoneticPr fontId="18" type="noConversion"/>
  </si>
  <si>
    <t>세부수행사항8</t>
    <phoneticPr fontId="18" type="noConversion"/>
  </si>
  <si>
    <t>기타사항8</t>
    <phoneticPr fontId="18" type="noConversion"/>
  </si>
  <si>
    <t>컨설팅유형81 (유관기관요청)</t>
    <phoneticPr fontId="18" type="noConversion"/>
  </si>
  <si>
    <t>컨설팅유형82 (유관기관요청)</t>
    <phoneticPr fontId="18" type="noConversion"/>
  </si>
  <si>
    <t>컨설팅유형83 (유관기관요청)</t>
    <phoneticPr fontId="18" type="noConversion"/>
  </si>
  <si>
    <t>수행사항종합결과 (유관기관요청)9</t>
    <phoneticPr fontId="18" type="noConversion"/>
  </si>
  <si>
    <t>재확인 필요 (미흡 항목) 세부사항 (유관기관요청)9</t>
    <phoneticPr fontId="18" type="noConversion"/>
  </si>
  <si>
    <t>수행사항 공동훈련센터 요청사항 (유관기관요청)9</t>
    <phoneticPr fontId="18" type="noConversion"/>
  </si>
  <si>
    <t>활용자료/공통자료 (유관기관요청)9</t>
    <phoneticPr fontId="18" type="noConversion"/>
  </si>
  <si>
    <t>활용자료/맞춤자료 (유관기관요청)9</t>
    <phoneticPr fontId="18" type="noConversion"/>
  </si>
  <si>
    <t>세부수행사항 (유관기관요청)9</t>
    <phoneticPr fontId="18" type="noConversion"/>
  </si>
  <si>
    <t>기타사항 (유관기관요청)9</t>
    <phoneticPr fontId="18" type="noConversion"/>
  </si>
  <si>
    <t>unnamed1</t>
    <phoneticPr fontId="18" type="noConversion"/>
  </si>
  <si>
    <t>unnamed2</t>
    <phoneticPr fontId="18" type="noConversion"/>
  </si>
  <si>
    <t>컨설팅 유형3</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</si>
</sst>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6">
    <xf numFmtId="0" fontId="0" fillId="0" borderId="0" xfId="0">
      <alignment vertical="center"/>
    </xf>
    <xf numFmtId="47" fontId="0" fillId="0" borderId="0" xfId="0" applyNumberFormat="1">
      <alignment vertical="center"/>
    </xf>
    <xf numFmtId="0" fontId="0" fillId="0" borderId="0" xfId="0" applyAlignment="1">
      <alignment vertical="center" wrapText="1"/>
    </xf>
    <xf numFmtId="14" fontId="0" fillId="0" borderId="0" xfId="0" applyNumberFormat="1">
      <alignment vertical="center"/>
    </xf>
    <xf numFmtId="176" fontId="0" fillId="0" borderId="0" xfId="0" applyNumberFormat="1">
      <alignment vertical="center"/>
    </xf>
    <xf numFmtId="0" fontId="0" fillId="33" borderId="0" xfId="0" applyFill="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189"/>
  <sheetViews>
    <sheetView tabSelected="1" topLeftCell="CL1" workbookViewId="0">
      <selection activeCell="CS1" sqref="CS1"/>
    </sheetView>
  </sheetViews>
  <sheetFormatPr defaultRowHeight="17.399999999999999" x14ac:dyDescent="0.4"/>
  <sheetData>
    <row r="1" spans="1:105" x14ac:dyDescent="0.4">
      <c r="A1" t="s">
        <v>0</v>
      </c>
      <c r="B1" t="s">
        <v>1</v>
      </c>
      <c r="C1" t="s">
        <v>2</v>
      </c>
      <c r="D1" t="s">
        <v>3</v>
      </c>
      <c r="E1" t="s">
        <v>4</v>
      </c>
      <c r="F1" t="s">
        <v>5</v>
      </c>
      <c r="G1" t="s">
        <v>6</v>
      </c>
      <c r="H1" t="s">
        <v>7</v>
      </c>
      <c r="I1" t="s">
        <v>8</v>
      </c>
      <c r="J1" t="s">
        <v>9</v>
      </c>
      <c r="K1" t="s">
        <v>10</v>
      </c>
      <c r="L1" t="s">
        <v>11</v>
      </c>
      <c r="M1" t="s">
        <v>12</v>
      </c>
      <c r="N1" t="s">
        <v>13</v>
      </c>
      <c r="O1" t="s">
        <v>14</v>
      </c>
      <c r="P1" t="s">
        <v>1134</v>
      </c>
      <c r="Q1" s="5" t="s">
        <v>1048</v>
      </c>
      <c r="R1" t="s">
        <v>1045</v>
      </c>
      <c r="S1" t="s">
        <v>1049</v>
      </c>
      <c r="T1" t="s">
        <v>1055</v>
      </c>
      <c r="U1" t="s">
        <v>1054</v>
      </c>
      <c r="V1" t="s">
        <v>1056</v>
      </c>
      <c r="W1" t="s">
        <v>1057</v>
      </c>
      <c r="X1" t="s">
        <v>1058</v>
      </c>
      <c r="Y1" t="s">
        <v>1059</v>
      </c>
      <c r="Z1" t="s">
        <v>1060</v>
      </c>
      <c r="AA1" s="5" t="s">
        <v>1050</v>
      </c>
      <c r="AB1" t="s">
        <v>1046</v>
      </c>
      <c r="AC1" t="s">
        <v>1051</v>
      </c>
      <c r="AD1" t="s">
        <v>1052</v>
      </c>
      <c r="AE1" t="s">
        <v>1053</v>
      </c>
      <c r="AF1" t="s">
        <v>1061</v>
      </c>
      <c r="AG1" t="s">
        <v>1062</v>
      </c>
      <c r="AH1" t="s">
        <v>1063</v>
      </c>
      <c r="AI1" t="s">
        <v>1064</v>
      </c>
      <c r="AJ1" t="s">
        <v>1065</v>
      </c>
      <c r="AK1" s="5" t="s">
        <v>1066</v>
      </c>
      <c r="AL1" t="s">
        <v>1047</v>
      </c>
      <c r="AM1" t="s">
        <v>1067</v>
      </c>
      <c r="AN1" t="s">
        <v>1068</v>
      </c>
      <c r="AO1" t="s">
        <v>1069</v>
      </c>
      <c r="AP1" t="s">
        <v>1070</v>
      </c>
      <c r="AQ1" t="s">
        <v>1071</v>
      </c>
      <c r="AR1" t="s">
        <v>1072</v>
      </c>
      <c r="AS1" t="s">
        <v>1073</v>
      </c>
      <c r="AT1" t="s">
        <v>1074</v>
      </c>
      <c r="AU1" s="5" t="s">
        <v>1075</v>
      </c>
      <c r="AV1" t="s">
        <v>1076</v>
      </c>
      <c r="AW1" t="s">
        <v>1077</v>
      </c>
      <c r="AX1" t="s">
        <v>1078</v>
      </c>
      <c r="AY1" t="s">
        <v>1079</v>
      </c>
      <c r="AZ1" t="s">
        <v>1080</v>
      </c>
      <c r="BA1" t="s">
        <v>1081</v>
      </c>
      <c r="BB1" t="s">
        <v>1082</v>
      </c>
      <c r="BC1" t="s">
        <v>1083</v>
      </c>
      <c r="BD1" t="s">
        <v>1084</v>
      </c>
      <c r="BE1" s="5" t="s">
        <v>1085</v>
      </c>
      <c r="BF1" t="s">
        <v>1086</v>
      </c>
      <c r="BG1" t="s">
        <v>1087</v>
      </c>
      <c r="BH1" t="s">
        <v>1088</v>
      </c>
      <c r="BI1" t="s">
        <v>1089</v>
      </c>
      <c r="BJ1" t="s">
        <v>1090</v>
      </c>
      <c r="BK1" t="s">
        <v>1091</v>
      </c>
      <c r="BL1" t="s">
        <v>1092</v>
      </c>
      <c r="BM1" t="s">
        <v>1093</v>
      </c>
      <c r="BN1" t="s">
        <v>1094</v>
      </c>
      <c r="BO1" s="5" t="s">
        <v>1095</v>
      </c>
      <c r="BP1" t="s">
        <v>1096</v>
      </c>
      <c r="BQ1" t="s">
        <v>1097</v>
      </c>
      <c r="BR1" t="s">
        <v>1098</v>
      </c>
      <c r="BS1" t="s">
        <v>1099</v>
      </c>
      <c r="BT1" t="s">
        <v>1100</v>
      </c>
      <c r="BU1" t="s">
        <v>1101</v>
      </c>
      <c r="BV1" t="s">
        <v>1102</v>
      </c>
      <c r="BW1" t="s">
        <v>1103</v>
      </c>
      <c r="BX1" t="s">
        <v>1104</v>
      </c>
      <c r="BY1" s="5" t="s">
        <v>1105</v>
      </c>
      <c r="BZ1" t="s">
        <v>1106</v>
      </c>
      <c r="CA1" t="s">
        <v>1107</v>
      </c>
      <c r="CB1" t="s">
        <v>1108</v>
      </c>
      <c r="CC1" t="s">
        <v>1109</v>
      </c>
      <c r="CD1" t="s">
        <v>1110</v>
      </c>
      <c r="CE1" t="s">
        <v>1111</v>
      </c>
      <c r="CF1" t="s">
        <v>1112</v>
      </c>
      <c r="CG1" t="s">
        <v>1113</v>
      </c>
      <c r="CH1" t="s">
        <v>1114</v>
      </c>
      <c r="CI1" s="5" t="s">
        <v>1115</v>
      </c>
      <c r="CJ1" t="s">
        <v>1116</v>
      </c>
      <c r="CK1" t="s">
        <v>1117</v>
      </c>
      <c r="CL1" t="s">
        <v>1118</v>
      </c>
      <c r="CM1" t="s">
        <v>1119</v>
      </c>
      <c r="CN1" t="s">
        <v>1120</v>
      </c>
      <c r="CO1" t="s">
        <v>1121</v>
      </c>
      <c r="CP1" t="s">
        <v>1122</v>
      </c>
      <c r="CQ1" t="s">
        <v>1123</v>
      </c>
      <c r="CR1" t="s">
        <v>1124</v>
      </c>
      <c r="CS1" s="5" t="s">
        <v>1125</v>
      </c>
      <c r="CT1" t="s">
        <v>1126</v>
      </c>
      <c r="CU1" t="s">
        <v>1127</v>
      </c>
      <c r="CV1" t="s">
        <v>1128</v>
      </c>
      <c r="CW1" t="s">
        <v>1129</v>
      </c>
      <c r="CX1" t="s">
        <v>1130</v>
      </c>
      <c r="CY1" t="s">
        <v>1131</v>
      </c>
      <c r="CZ1" t="s">
        <v>1132</v>
      </c>
      <c r="DA1" t="s">
        <v>1133</v>
      </c>
    </row>
    <row r="2" spans="1:105" ht="409.6" x14ac:dyDescent="0.4">
      <c r="A2">
        <v>1</v>
      </c>
      <c r="D2">
        <v>7</v>
      </c>
      <c r="E2">
        <v>2</v>
      </c>
      <c r="F2" s="1">
        <v>45037</v>
      </c>
      <c r="G2">
        <v>228</v>
      </c>
      <c r="H2">
        <v>1</v>
      </c>
      <c r="J2">
        <v>2</v>
      </c>
      <c r="K2" t="s">
        <v>15</v>
      </c>
      <c r="L2">
        <v>8</v>
      </c>
      <c r="M2" t="s">
        <v>16</v>
      </c>
      <c r="BV2">
        <v>1</v>
      </c>
      <c r="BY2">
        <v>3</v>
      </c>
      <c r="BZ2" s="2" t="s">
        <v>17</v>
      </c>
      <c r="CA2" s="2" t="s">
        <v>18</v>
      </c>
      <c r="CB2" s="2" t="s">
        <v>19</v>
      </c>
      <c r="CC2" s="2" t="s">
        <v>20</v>
      </c>
      <c r="CD2" s="2" t="s">
        <v>21</v>
      </c>
      <c r="CE2" s="2" t="s">
        <v>22</v>
      </c>
      <c r="CZ2" t="s">
        <v>23</v>
      </c>
      <c r="DA2" s="1">
        <v>45036.742673611108</v>
      </c>
    </row>
    <row r="3" spans="1:105" ht="409.6" x14ac:dyDescent="0.4">
      <c r="A3">
        <v>2</v>
      </c>
      <c r="D3">
        <v>7</v>
      </c>
      <c r="E3">
        <v>2</v>
      </c>
      <c r="F3" s="1">
        <v>45069</v>
      </c>
      <c r="G3">
        <v>95</v>
      </c>
      <c r="H3">
        <v>1</v>
      </c>
      <c r="J3">
        <v>2</v>
      </c>
      <c r="K3">
        <v>4</v>
      </c>
      <c r="L3">
        <v>41</v>
      </c>
      <c r="M3" t="s">
        <v>24</v>
      </c>
      <c r="BV3">
        <v>3</v>
      </c>
      <c r="BY3">
        <v>2</v>
      </c>
      <c r="BZ3" s="2" t="s">
        <v>25</v>
      </c>
      <c r="CA3" t="s">
        <v>26</v>
      </c>
      <c r="CB3" t="s">
        <v>27</v>
      </c>
      <c r="CC3" s="2" t="s">
        <v>28</v>
      </c>
      <c r="CD3" s="2" t="s">
        <v>29</v>
      </c>
      <c r="CE3" t="s">
        <v>30</v>
      </c>
      <c r="CZ3" t="s">
        <v>31</v>
      </c>
      <c r="DA3" s="1">
        <v>45069.600844907407</v>
      </c>
    </row>
    <row r="4" spans="1:105" ht="409.6" x14ac:dyDescent="0.4">
      <c r="A4">
        <v>3</v>
      </c>
      <c r="D4">
        <v>4</v>
      </c>
      <c r="E4">
        <v>2</v>
      </c>
      <c r="F4" s="1">
        <v>45076</v>
      </c>
      <c r="G4">
        <v>153</v>
      </c>
      <c r="H4">
        <v>1</v>
      </c>
      <c r="K4">
        <v>1</v>
      </c>
      <c r="L4">
        <v>13</v>
      </c>
      <c r="M4" t="s">
        <v>32</v>
      </c>
      <c r="AR4">
        <v>6</v>
      </c>
      <c r="AU4">
        <v>3</v>
      </c>
      <c r="AV4" s="2" t="s">
        <v>33</v>
      </c>
      <c r="AW4" t="s">
        <v>34</v>
      </c>
      <c r="AX4" s="2" t="s">
        <v>35</v>
      </c>
      <c r="AY4" s="2" t="s">
        <v>36</v>
      </c>
      <c r="AZ4" s="2" t="s">
        <v>37</v>
      </c>
      <c r="BA4" s="2" t="s">
        <v>38</v>
      </c>
      <c r="CZ4" t="s">
        <v>39</v>
      </c>
      <c r="DA4" s="1">
        <v>45076.571550925924</v>
      </c>
    </row>
    <row r="5" spans="1:105" ht="409.6" x14ac:dyDescent="0.4">
      <c r="A5">
        <v>4</v>
      </c>
      <c r="D5">
        <v>4</v>
      </c>
      <c r="E5">
        <v>2</v>
      </c>
      <c r="F5" s="1">
        <v>45007</v>
      </c>
      <c r="G5">
        <v>184</v>
      </c>
      <c r="H5">
        <v>1</v>
      </c>
      <c r="J5">
        <v>1</v>
      </c>
      <c r="K5" t="s">
        <v>40</v>
      </c>
      <c r="L5">
        <v>20</v>
      </c>
      <c r="M5" t="s">
        <v>41</v>
      </c>
      <c r="AR5">
        <v>1</v>
      </c>
      <c r="AU5">
        <v>1</v>
      </c>
      <c r="AV5" s="2" t="s">
        <v>42</v>
      </c>
      <c r="AW5" t="s">
        <v>43</v>
      </c>
      <c r="AX5" s="2" t="s">
        <v>44</v>
      </c>
      <c r="AY5" t="s">
        <v>45</v>
      </c>
      <c r="AZ5" s="2" t="s">
        <v>46</v>
      </c>
      <c r="BA5" t="s">
        <v>45</v>
      </c>
      <c r="CZ5" t="s">
        <v>47</v>
      </c>
      <c r="DA5" s="1">
        <v>45082.612337962964</v>
      </c>
    </row>
    <row r="6" spans="1:105" ht="409.6" x14ac:dyDescent="0.4">
      <c r="A6">
        <v>5</v>
      </c>
      <c r="D6">
        <v>6</v>
      </c>
      <c r="E6">
        <v>2</v>
      </c>
      <c r="F6" s="1">
        <v>45092</v>
      </c>
      <c r="G6">
        <v>91</v>
      </c>
      <c r="H6">
        <v>1</v>
      </c>
      <c r="J6">
        <v>2</v>
      </c>
      <c r="K6" t="s">
        <v>48</v>
      </c>
      <c r="L6">
        <v>14</v>
      </c>
      <c r="M6" t="s">
        <v>49</v>
      </c>
      <c r="BL6">
        <v>3</v>
      </c>
      <c r="BO6">
        <v>1</v>
      </c>
      <c r="BP6" s="2" t="s">
        <v>50</v>
      </c>
      <c r="BQ6" t="s">
        <v>51</v>
      </c>
      <c r="BS6" s="2" t="s">
        <v>52</v>
      </c>
      <c r="BT6" s="2" t="s">
        <v>53</v>
      </c>
      <c r="BU6" s="2" t="s">
        <v>54</v>
      </c>
      <c r="CZ6" t="s">
        <v>39</v>
      </c>
      <c r="DA6" s="1">
        <v>45095.513460648152</v>
      </c>
    </row>
    <row r="7" spans="1:105" ht="409.6" x14ac:dyDescent="0.4">
      <c r="A7">
        <v>6</v>
      </c>
      <c r="D7">
        <v>4</v>
      </c>
      <c r="E7">
        <v>2</v>
      </c>
      <c r="F7" s="1">
        <v>45093</v>
      </c>
      <c r="G7">
        <v>71</v>
      </c>
      <c r="H7">
        <v>1</v>
      </c>
      <c r="J7">
        <v>2</v>
      </c>
      <c r="K7">
        <v>4</v>
      </c>
      <c r="L7">
        <v>13</v>
      </c>
      <c r="M7" t="s">
        <v>55</v>
      </c>
      <c r="AR7">
        <v>3</v>
      </c>
      <c r="AU7">
        <v>1</v>
      </c>
      <c r="AV7" s="2" t="s">
        <v>56</v>
      </c>
      <c r="AW7" t="s">
        <v>57</v>
      </c>
      <c r="AX7" t="s">
        <v>58</v>
      </c>
      <c r="AY7" s="2" t="s">
        <v>59</v>
      </c>
      <c r="AZ7" s="2" t="s">
        <v>60</v>
      </c>
      <c r="BA7" s="2" t="s">
        <v>61</v>
      </c>
      <c r="CZ7" t="s">
        <v>39</v>
      </c>
      <c r="DA7" s="1">
        <v>45095.516053240739</v>
      </c>
    </row>
    <row r="8" spans="1:105" ht="409.6" x14ac:dyDescent="0.4">
      <c r="A8">
        <v>7</v>
      </c>
      <c r="D8">
        <v>6</v>
      </c>
      <c r="E8">
        <v>2</v>
      </c>
      <c r="F8" s="1">
        <v>45097</v>
      </c>
      <c r="G8">
        <v>183</v>
      </c>
      <c r="H8">
        <v>1</v>
      </c>
      <c r="J8">
        <v>1</v>
      </c>
      <c r="K8" t="s">
        <v>40</v>
      </c>
      <c r="L8">
        <v>24</v>
      </c>
      <c r="M8" t="s">
        <v>62</v>
      </c>
      <c r="BL8">
        <v>1</v>
      </c>
      <c r="BM8">
        <v>2</v>
      </c>
      <c r="BO8">
        <v>1</v>
      </c>
      <c r="BP8" s="2" t="s">
        <v>63</v>
      </c>
      <c r="BQ8" t="s">
        <v>64</v>
      </c>
      <c r="BR8" s="2" t="s">
        <v>65</v>
      </c>
      <c r="BS8" t="s">
        <v>66</v>
      </c>
      <c r="BT8" s="2" t="s">
        <v>67</v>
      </c>
      <c r="CZ8" t="s">
        <v>68</v>
      </c>
      <c r="DA8" s="1">
        <v>45098.546539351853</v>
      </c>
    </row>
    <row r="9" spans="1:105" ht="409.6" x14ac:dyDescent="0.4">
      <c r="A9">
        <v>8</v>
      </c>
      <c r="D9">
        <v>6</v>
      </c>
      <c r="E9">
        <v>2</v>
      </c>
      <c r="F9" s="1">
        <v>45098</v>
      </c>
      <c r="G9">
        <v>195</v>
      </c>
      <c r="H9">
        <v>1</v>
      </c>
      <c r="J9">
        <v>2</v>
      </c>
      <c r="K9">
        <v>1</v>
      </c>
      <c r="L9">
        <v>24</v>
      </c>
      <c r="M9" t="s">
        <v>69</v>
      </c>
      <c r="BL9">
        <v>1</v>
      </c>
      <c r="BO9">
        <v>2</v>
      </c>
      <c r="BP9" s="2" t="s">
        <v>70</v>
      </c>
      <c r="BQ9" s="2" t="s">
        <v>71</v>
      </c>
      <c r="BR9" s="2" t="s">
        <v>65</v>
      </c>
      <c r="BS9" t="s">
        <v>72</v>
      </c>
      <c r="BT9" s="2" t="s">
        <v>73</v>
      </c>
      <c r="CZ9" t="s">
        <v>68</v>
      </c>
      <c r="DA9" s="1">
        <v>45098.547233796293</v>
      </c>
    </row>
    <row r="10" spans="1:105" ht="409.6" x14ac:dyDescent="0.4">
      <c r="A10">
        <v>9</v>
      </c>
      <c r="D10">
        <v>7</v>
      </c>
      <c r="E10">
        <v>2</v>
      </c>
      <c r="F10" s="1">
        <v>45111</v>
      </c>
      <c r="G10">
        <v>198</v>
      </c>
      <c r="H10">
        <v>1</v>
      </c>
      <c r="J10">
        <v>1</v>
      </c>
      <c r="K10">
        <v>3</v>
      </c>
      <c r="L10">
        <v>8</v>
      </c>
      <c r="M10" t="s">
        <v>74</v>
      </c>
      <c r="BV10">
        <v>2</v>
      </c>
      <c r="BY10">
        <v>2</v>
      </c>
      <c r="BZ10" s="2" t="s">
        <v>75</v>
      </c>
      <c r="CA10" t="s">
        <v>76</v>
      </c>
      <c r="CB10" s="2" t="s">
        <v>77</v>
      </c>
      <c r="CC10" t="s">
        <v>78</v>
      </c>
      <c r="CD10" s="2" t="s">
        <v>79</v>
      </c>
      <c r="CE10" s="2" t="s">
        <v>80</v>
      </c>
      <c r="CZ10" t="s">
        <v>23</v>
      </c>
      <c r="DA10" s="1">
        <v>45111.598506944443</v>
      </c>
    </row>
    <row r="11" spans="1:105" ht="409.6" x14ac:dyDescent="0.4">
      <c r="A11">
        <v>10</v>
      </c>
      <c r="D11">
        <v>6</v>
      </c>
      <c r="E11">
        <v>2</v>
      </c>
      <c r="F11" s="1">
        <v>45112</v>
      </c>
      <c r="G11">
        <v>136</v>
      </c>
      <c r="H11">
        <v>1</v>
      </c>
      <c r="K11">
        <v>1</v>
      </c>
      <c r="L11">
        <v>13</v>
      </c>
      <c r="M11" t="s">
        <v>81</v>
      </c>
      <c r="BL11">
        <v>1</v>
      </c>
      <c r="BO11">
        <v>1</v>
      </c>
      <c r="BP11" s="2" t="s">
        <v>82</v>
      </c>
      <c r="BQ11" s="2" t="s">
        <v>83</v>
      </c>
      <c r="BR11" s="2" t="s">
        <v>84</v>
      </c>
      <c r="BS11" s="2" t="s">
        <v>85</v>
      </c>
      <c r="BT11" s="2" t="s">
        <v>86</v>
      </c>
      <c r="BU11" s="2" t="s">
        <v>87</v>
      </c>
      <c r="CZ11" t="s">
        <v>39</v>
      </c>
      <c r="DA11" s="1">
        <v>45113.493449074071</v>
      </c>
    </row>
    <row r="12" spans="1:105" ht="409.6" x14ac:dyDescent="0.4">
      <c r="A12">
        <v>11</v>
      </c>
      <c r="D12">
        <v>4</v>
      </c>
      <c r="E12">
        <v>2</v>
      </c>
      <c r="F12" s="1">
        <v>45128</v>
      </c>
      <c r="G12">
        <v>199</v>
      </c>
      <c r="H12">
        <v>1</v>
      </c>
      <c r="J12">
        <v>1</v>
      </c>
      <c r="K12">
        <v>1</v>
      </c>
      <c r="L12">
        <v>9</v>
      </c>
      <c r="M12" t="s">
        <v>88</v>
      </c>
      <c r="AR12">
        <v>1</v>
      </c>
      <c r="AU12">
        <v>2</v>
      </c>
      <c r="AV12" s="2" t="s">
        <v>89</v>
      </c>
      <c r="AW12" s="2" t="s">
        <v>90</v>
      </c>
      <c r="AX12" s="2" t="s">
        <v>91</v>
      </c>
      <c r="AY12" s="2" t="s">
        <v>92</v>
      </c>
      <c r="AZ12" s="2" t="s">
        <v>93</v>
      </c>
      <c r="BA12" s="2" t="s">
        <v>94</v>
      </c>
      <c r="CZ12" t="s">
        <v>95</v>
      </c>
      <c r="DA12" s="1">
        <v>45127.639247685183</v>
      </c>
    </row>
    <row r="13" spans="1:105" ht="409.6" x14ac:dyDescent="0.4">
      <c r="A13">
        <v>12</v>
      </c>
      <c r="D13">
        <v>4</v>
      </c>
      <c r="E13">
        <v>2</v>
      </c>
      <c r="F13" s="1">
        <v>45135</v>
      </c>
      <c r="G13">
        <v>111</v>
      </c>
      <c r="H13">
        <v>1</v>
      </c>
      <c r="K13">
        <v>6</v>
      </c>
      <c r="L13">
        <v>21</v>
      </c>
      <c r="M13" t="s">
        <v>96</v>
      </c>
      <c r="AR13">
        <v>4</v>
      </c>
      <c r="AS13">
        <v>4</v>
      </c>
      <c r="AT13">
        <v>4</v>
      </c>
      <c r="AU13">
        <v>1</v>
      </c>
      <c r="AV13" s="2" t="s">
        <v>97</v>
      </c>
      <c r="AW13" t="s">
        <v>98</v>
      </c>
      <c r="AX13" s="2" t="s">
        <v>99</v>
      </c>
      <c r="AY13" s="2" t="s">
        <v>100</v>
      </c>
      <c r="AZ13" s="2" t="s">
        <v>101</v>
      </c>
      <c r="BA13" t="s">
        <v>45</v>
      </c>
      <c r="CZ13" t="s">
        <v>102</v>
      </c>
      <c r="DA13" s="1">
        <v>45134.908993055556</v>
      </c>
    </row>
    <row r="14" spans="1:105" ht="409.6" x14ac:dyDescent="0.4">
      <c r="A14">
        <v>13</v>
      </c>
      <c r="D14">
        <v>4</v>
      </c>
      <c r="E14">
        <v>2</v>
      </c>
      <c r="F14" s="1">
        <v>45141</v>
      </c>
      <c r="G14">
        <v>288</v>
      </c>
      <c r="H14">
        <v>1</v>
      </c>
      <c r="J14">
        <v>1</v>
      </c>
      <c r="K14">
        <v>3</v>
      </c>
      <c r="L14">
        <v>41</v>
      </c>
      <c r="M14" t="s">
        <v>103</v>
      </c>
      <c r="AR14">
        <v>2</v>
      </c>
      <c r="AU14">
        <v>1</v>
      </c>
      <c r="AV14" s="2" t="s">
        <v>104</v>
      </c>
      <c r="AW14" s="2" t="s">
        <v>105</v>
      </c>
      <c r="AX14" s="2" t="s">
        <v>106</v>
      </c>
      <c r="AY14" t="s">
        <v>45</v>
      </c>
      <c r="AZ14" s="2" t="s">
        <v>107</v>
      </c>
      <c r="BA14" t="s">
        <v>45</v>
      </c>
      <c r="CZ14" t="s">
        <v>47</v>
      </c>
      <c r="DA14" s="1">
        <v>45140.591736111113</v>
      </c>
    </row>
    <row r="15" spans="1:105" ht="409.6" x14ac:dyDescent="0.4">
      <c r="A15">
        <v>14</v>
      </c>
      <c r="D15">
        <v>7</v>
      </c>
      <c r="E15">
        <v>2</v>
      </c>
      <c r="F15" s="1">
        <v>45140</v>
      </c>
      <c r="G15">
        <v>71</v>
      </c>
      <c r="H15">
        <v>1</v>
      </c>
      <c r="J15">
        <v>2</v>
      </c>
      <c r="K15">
        <v>4</v>
      </c>
      <c r="L15">
        <v>13</v>
      </c>
      <c r="M15" t="s">
        <v>108</v>
      </c>
      <c r="BV15">
        <v>3</v>
      </c>
      <c r="BY15">
        <v>3</v>
      </c>
      <c r="BZ15" s="2" t="s">
        <v>109</v>
      </c>
      <c r="CA15" s="2" t="s">
        <v>110</v>
      </c>
      <c r="CB15" s="2" t="s">
        <v>111</v>
      </c>
      <c r="CC15" s="2" t="s">
        <v>112</v>
      </c>
      <c r="CD15" s="2" t="s">
        <v>113</v>
      </c>
      <c r="CE15" s="2" t="s">
        <v>61</v>
      </c>
      <c r="CZ15" t="s">
        <v>39</v>
      </c>
      <c r="DA15" s="1">
        <v>45140.656331018516</v>
      </c>
    </row>
    <row r="16" spans="1:105" ht="409.6" x14ac:dyDescent="0.4">
      <c r="A16">
        <v>15</v>
      </c>
      <c r="D16">
        <v>3</v>
      </c>
      <c r="E16">
        <v>2</v>
      </c>
      <c r="F16" s="1">
        <v>45141</v>
      </c>
      <c r="G16">
        <v>70</v>
      </c>
      <c r="H16">
        <v>2</v>
      </c>
      <c r="J16">
        <v>2</v>
      </c>
      <c r="K16">
        <v>4</v>
      </c>
      <c r="L16">
        <v>7</v>
      </c>
      <c r="M16" t="s">
        <v>114</v>
      </c>
      <c r="AH16">
        <v>3</v>
      </c>
      <c r="AK16">
        <v>3</v>
      </c>
      <c r="AM16" t="s">
        <v>115</v>
      </c>
      <c r="AN16" s="2" t="s">
        <v>116</v>
      </c>
      <c r="AO16" s="2" t="s">
        <v>117</v>
      </c>
      <c r="AP16" s="2" t="s">
        <v>118</v>
      </c>
      <c r="CZ16" t="s">
        <v>68</v>
      </c>
      <c r="DA16" s="1">
        <v>45141.485625000001</v>
      </c>
    </row>
    <row r="17" spans="1:105" ht="409.6" x14ac:dyDescent="0.4">
      <c r="A17">
        <v>17</v>
      </c>
      <c r="D17">
        <v>4</v>
      </c>
      <c r="E17">
        <v>2</v>
      </c>
      <c r="F17" s="1">
        <v>45156</v>
      </c>
      <c r="G17">
        <v>130</v>
      </c>
      <c r="H17">
        <v>1</v>
      </c>
      <c r="K17">
        <v>6</v>
      </c>
      <c r="L17">
        <v>10</v>
      </c>
      <c r="M17" t="s">
        <v>119</v>
      </c>
      <c r="AR17">
        <v>4</v>
      </c>
      <c r="AU17">
        <v>1</v>
      </c>
      <c r="AV17" s="2" t="s">
        <v>120</v>
      </c>
      <c r="AW17" s="2" t="s">
        <v>121</v>
      </c>
      <c r="AX17" s="2" t="s">
        <v>122</v>
      </c>
      <c r="AY17" s="2" t="s">
        <v>123</v>
      </c>
      <c r="AZ17" s="2" t="s">
        <v>124</v>
      </c>
      <c r="BA17" s="2" t="s">
        <v>125</v>
      </c>
      <c r="CZ17" t="s">
        <v>126</v>
      </c>
      <c r="DA17" s="1">
        <v>45156.51966435185</v>
      </c>
    </row>
    <row r="18" spans="1:105" ht="409.6" x14ac:dyDescent="0.4">
      <c r="A18">
        <v>18</v>
      </c>
      <c r="D18">
        <v>3</v>
      </c>
      <c r="E18">
        <v>2</v>
      </c>
      <c r="F18" s="1">
        <v>45156</v>
      </c>
      <c r="G18">
        <v>80</v>
      </c>
      <c r="H18">
        <v>1</v>
      </c>
      <c r="J18">
        <v>2</v>
      </c>
      <c r="K18">
        <v>4</v>
      </c>
      <c r="L18">
        <v>14</v>
      </c>
      <c r="M18" t="s">
        <v>127</v>
      </c>
      <c r="AH18">
        <v>3</v>
      </c>
      <c r="AK18">
        <v>1</v>
      </c>
      <c r="AL18" s="2" t="s">
        <v>128</v>
      </c>
      <c r="AM18" t="s">
        <v>115</v>
      </c>
      <c r="AN18" s="2" t="s">
        <v>84</v>
      </c>
      <c r="AO18" s="2" t="s">
        <v>129</v>
      </c>
      <c r="AP18" s="2" t="s">
        <v>130</v>
      </c>
      <c r="AQ18" s="2" t="s">
        <v>131</v>
      </c>
      <c r="CZ18" t="s">
        <v>39</v>
      </c>
      <c r="DA18" s="1">
        <v>45156.565497685187</v>
      </c>
    </row>
    <row r="19" spans="1:105" ht="409.6" x14ac:dyDescent="0.4">
      <c r="A19">
        <v>19</v>
      </c>
      <c r="D19">
        <v>6</v>
      </c>
      <c r="E19">
        <v>2</v>
      </c>
      <c r="F19" s="1">
        <v>45155</v>
      </c>
      <c r="G19">
        <v>92</v>
      </c>
      <c r="H19">
        <v>1</v>
      </c>
      <c r="J19">
        <v>2</v>
      </c>
      <c r="K19">
        <v>4</v>
      </c>
      <c r="L19">
        <v>14</v>
      </c>
      <c r="M19" t="s">
        <v>132</v>
      </c>
      <c r="BL19">
        <v>3</v>
      </c>
      <c r="BO19">
        <v>1</v>
      </c>
      <c r="BP19" s="2" t="s">
        <v>133</v>
      </c>
      <c r="BQ19" s="2" t="s">
        <v>134</v>
      </c>
      <c r="BR19" s="2" t="s">
        <v>84</v>
      </c>
      <c r="BS19" s="2" t="s">
        <v>135</v>
      </c>
      <c r="BT19" s="2" t="s">
        <v>136</v>
      </c>
      <c r="BU19" s="2" t="s">
        <v>137</v>
      </c>
      <c r="CZ19" t="s">
        <v>39</v>
      </c>
      <c r="DA19" s="1">
        <v>45159.390011574076</v>
      </c>
    </row>
    <row r="20" spans="1:105" ht="409.6" x14ac:dyDescent="0.4">
      <c r="A20">
        <v>20</v>
      </c>
      <c r="D20">
        <v>5</v>
      </c>
      <c r="E20">
        <v>2</v>
      </c>
      <c r="F20" s="1">
        <v>45160</v>
      </c>
      <c r="G20">
        <v>187</v>
      </c>
      <c r="H20">
        <v>1</v>
      </c>
      <c r="L20">
        <v>22</v>
      </c>
      <c r="M20" t="s">
        <v>138</v>
      </c>
      <c r="BB20">
        <v>2</v>
      </c>
      <c r="BE20">
        <v>3</v>
      </c>
      <c r="BF20" s="2" t="s">
        <v>139</v>
      </c>
      <c r="BG20" t="s">
        <v>140</v>
      </c>
      <c r="BH20" s="2" t="s">
        <v>141</v>
      </c>
      <c r="BI20" s="2" t="s">
        <v>142</v>
      </c>
      <c r="BJ20" s="2" t="s">
        <v>143</v>
      </c>
      <c r="BK20" s="2" t="s">
        <v>144</v>
      </c>
      <c r="CZ20" t="s">
        <v>145</v>
      </c>
      <c r="DA20" s="1">
        <v>45161.379525462966</v>
      </c>
    </row>
    <row r="21" spans="1:105" ht="409.6" x14ac:dyDescent="0.4">
      <c r="A21">
        <v>21</v>
      </c>
      <c r="D21">
        <v>2</v>
      </c>
      <c r="E21">
        <v>2</v>
      </c>
      <c r="F21" s="1">
        <v>45163</v>
      </c>
      <c r="G21">
        <v>85</v>
      </c>
      <c r="H21">
        <v>1</v>
      </c>
      <c r="J21">
        <v>2</v>
      </c>
      <c r="K21">
        <v>4</v>
      </c>
      <c r="L21">
        <v>13</v>
      </c>
      <c r="M21" t="s">
        <v>146</v>
      </c>
      <c r="X21">
        <v>3</v>
      </c>
      <c r="AA21">
        <v>1</v>
      </c>
      <c r="AB21" s="2" t="s">
        <v>147</v>
      </c>
      <c r="AC21" t="s">
        <v>148</v>
      </c>
      <c r="AD21" s="2" t="s">
        <v>84</v>
      </c>
      <c r="AE21" s="2" t="s">
        <v>149</v>
      </c>
      <c r="AF21" s="2" t="s">
        <v>150</v>
      </c>
      <c r="AG21" s="2" t="s">
        <v>151</v>
      </c>
      <c r="CZ21" t="s">
        <v>39</v>
      </c>
      <c r="DA21" s="1">
        <v>45161.466099537036</v>
      </c>
    </row>
    <row r="22" spans="1:105" ht="409.6" x14ac:dyDescent="0.4">
      <c r="A22">
        <v>22</v>
      </c>
      <c r="D22">
        <v>2</v>
      </c>
      <c r="E22">
        <v>2</v>
      </c>
      <c r="F22" s="1">
        <v>45162</v>
      </c>
      <c r="G22">
        <v>90</v>
      </c>
      <c r="H22">
        <v>1</v>
      </c>
      <c r="J22">
        <v>2</v>
      </c>
      <c r="K22">
        <v>4</v>
      </c>
      <c r="L22">
        <v>14</v>
      </c>
      <c r="M22" t="s">
        <v>152</v>
      </c>
      <c r="X22">
        <v>3</v>
      </c>
      <c r="AA22">
        <v>2</v>
      </c>
      <c r="AB22" s="2" t="s">
        <v>153</v>
      </c>
      <c r="AC22" s="2" t="s">
        <v>154</v>
      </c>
      <c r="AD22" t="s">
        <v>155</v>
      </c>
      <c r="AE22" s="2" t="s">
        <v>156</v>
      </c>
      <c r="AF22" s="2" t="s">
        <v>157</v>
      </c>
      <c r="AG22" s="2" t="s">
        <v>158</v>
      </c>
      <c r="CZ22" t="s">
        <v>23</v>
      </c>
      <c r="DA22" s="1">
        <v>45161.491597222222</v>
      </c>
    </row>
    <row r="23" spans="1:105" ht="409.6" x14ac:dyDescent="0.4">
      <c r="A23">
        <v>23</v>
      </c>
      <c r="D23">
        <v>4</v>
      </c>
      <c r="E23">
        <v>2</v>
      </c>
      <c r="F23" s="1">
        <v>45170</v>
      </c>
      <c r="G23">
        <v>157</v>
      </c>
      <c r="H23">
        <v>1</v>
      </c>
      <c r="K23" t="s">
        <v>15</v>
      </c>
      <c r="L23">
        <v>12</v>
      </c>
      <c r="M23" t="s">
        <v>159</v>
      </c>
      <c r="AR23">
        <v>1</v>
      </c>
      <c r="AU23">
        <v>1</v>
      </c>
      <c r="AV23" s="2" t="s">
        <v>160</v>
      </c>
      <c r="AW23" s="2" t="s">
        <v>161</v>
      </c>
      <c r="AX23" s="2" t="s">
        <v>44</v>
      </c>
      <c r="AY23" t="s">
        <v>45</v>
      </c>
      <c r="AZ23" s="2" t="s">
        <v>162</v>
      </c>
      <c r="BA23" t="s">
        <v>45</v>
      </c>
      <c r="CZ23" t="s">
        <v>47</v>
      </c>
      <c r="DA23" s="1">
        <v>45169.56354166667</v>
      </c>
    </row>
    <row r="24" spans="1:105" ht="409.6" x14ac:dyDescent="0.4">
      <c r="A24">
        <v>25</v>
      </c>
      <c r="D24">
        <v>7</v>
      </c>
      <c r="E24">
        <v>2</v>
      </c>
      <c r="F24" s="1">
        <v>44970</v>
      </c>
      <c r="G24">
        <v>94</v>
      </c>
      <c r="H24">
        <v>1</v>
      </c>
      <c r="J24">
        <v>2</v>
      </c>
      <c r="K24">
        <v>4</v>
      </c>
      <c r="L24">
        <v>43</v>
      </c>
      <c r="M24" t="s">
        <v>163</v>
      </c>
      <c r="BV24">
        <v>3</v>
      </c>
      <c r="BY24">
        <v>1</v>
      </c>
      <c r="BZ24" s="2" t="s">
        <v>164</v>
      </c>
      <c r="CA24" t="s">
        <v>165</v>
      </c>
      <c r="CB24" s="2" t="s">
        <v>166</v>
      </c>
      <c r="CC24" s="2" t="s">
        <v>167</v>
      </c>
      <c r="CD24" s="2" t="s">
        <v>168</v>
      </c>
      <c r="CE24" s="2" t="s">
        <v>169</v>
      </c>
      <c r="CZ24" t="s">
        <v>170</v>
      </c>
      <c r="DA24" s="1">
        <v>45170.548831018517</v>
      </c>
    </row>
    <row r="25" spans="1:105" ht="409.6" x14ac:dyDescent="0.4">
      <c r="A25">
        <v>26</v>
      </c>
      <c r="D25">
        <v>6</v>
      </c>
      <c r="E25">
        <v>2</v>
      </c>
      <c r="F25" s="1">
        <v>44999</v>
      </c>
      <c r="G25">
        <v>284</v>
      </c>
      <c r="H25">
        <v>1</v>
      </c>
      <c r="J25">
        <v>2</v>
      </c>
      <c r="K25">
        <v>6</v>
      </c>
      <c r="L25">
        <v>43</v>
      </c>
      <c r="M25" t="s">
        <v>171</v>
      </c>
      <c r="BL25">
        <v>4</v>
      </c>
      <c r="BO25">
        <v>1</v>
      </c>
      <c r="BP25" s="2" t="s">
        <v>172</v>
      </c>
      <c r="BQ25" t="s">
        <v>173</v>
      </c>
      <c r="BR25" s="2" t="s">
        <v>174</v>
      </c>
      <c r="BS25" s="2" t="s">
        <v>175</v>
      </c>
      <c r="BT25" s="2" t="s">
        <v>176</v>
      </c>
      <c r="BU25" s="2" t="s">
        <v>177</v>
      </c>
      <c r="CZ25" t="s">
        <v>170</v>
      </c>
      <c r="DA25" s="1">
        <v>45170.552615740744</v>
      </c>
    </row>
    <row r="26" spans="1:105" ht="409.6" x14ac:dyDescent="0.4">
      <c r="A26">
        <v>27</v>
      </c>
      <c r="D26">
        <v>4</v>
      </c>
      <c r="E26">
        <v>2</v>
      </c>
      <c r="F26" s="1">
        <v>45044</v>
      </c>
      <c r="G26">
        <v>157</v>
      </c>
      <c r="H26">
        <v>1</v>
      </c>
      <c r="K26" t="s">
        <v>15</v>
      </c>
      <c r="L26">
        <v>12</v>
      </c>
      <c r="M26" t="s">
        <v>178</v>
      </c>
      <c r="AR26">
        <v>1</v>
      </c>
      <c r="AU26">
        <v>1</v>
      </c>
      <c r="AV26" s="2" t="s">
        <v>179</v>
      </c>
      <c r="AW26" s="2" t="s">
        <v>161</v>
      </c>
      <c r="AX26" s="2" t="s">
        <v>44</v>
      </c>
      <c r="AY26" t="s">
        <v>45</v>
      </c>
      <c r="AZ26" s="2" t="s">
        <v>107</v>
      </c>
      <c r="BA26" t="s">
        <v>45</v>
      </c>
      <c r="CZ26" t="s">
        <v>47</v>
      </c>
      <c r="DA26" s="1">
        <v>45170.554664351854</v>
      </c>
    </row>
    <row r="27" spans="1:105" ht="409.6" x14ac:dyDescent="0.4">
      <c r="A27">
        <v>28</v>
      </c>
      <c r="D27">
        <v>4</v>
      </c>
      <c r="E27">
        <v>2</v>
      </c>
      <c r="F27" s="1">
        <v>45007</v>
      </c>
      <c r="G27">
        <v>125</v>
      </c>
      <c r="H27">
        <v>1</v>
      </c>
      <c r="K27">
        <v>6</v>
      </c>
      <c r="L27">
        <v>5</v>
      </c>
      <c r="M27" t="s">
        <v>180</v>
      </c>
      <c r="AR27">
        <v>4</v>
      </c>
      <c r="AS27">
        <v>6</v>
      </c>
      <c r="AU27">
        <v>1</v>
      </c>
      <c r="AV27" s="2" t="s">
        <v>181</v>
      </c>
      <c r="AW27" t="s">
        <v>182</v>
      </c>
      <c r="AY27" s="2" t="s">
        <v>183</v>
      </c>
      <c r="AZ27" s="2" t="s">
        <v>184</v>
      </c>
      <c r="BA27" s="2" t="s">
        <v>185</v>
      </c>
      <c r="CZ27" t="s">
        <v>170</v>
      </c>
      <c r="DA27" s="1">
        <v>45170.557592592595</v>
      </c>
    </row>
    <row r="28" spans="1:105" ht="409.6" x14ac:dyDescent="0.4">
      <c r="A28">
        <v>29</v>
      </c>
      <c r="D28">
        <v>4</v>
      </c>
      <c r="E28">
        <v>2</v>
      </c>
      <c r="F28" s="1">
        <v>45009</v>
      </c>
      <c r="G28">
        <v>68</v>
      </c>
      <c r="H28">
        <v>1</v>
      </c>
      <c r="K28" t="s">
        <v>186</v>
      </c>
      <c r="L28">
        <v>1</v>
      </c>
      <c r="M28" t="s">
        <v>187</v>
      </c>
      <c r="AR28">
        <v>1</v>
      </c>
      <c r="AU28">
        <v>2</v>
      </c>
      <c r="AV28" s="2" t="s">
        <v>188</v>
      </c>
      <c r="AW28" t="s">
        <v>189</v>
      </c>
      <c r="AX28" s="2" t="s">
        <v>190</v>
      </c>
      <c r="AY28" s="2" t="s">
        <v>190</v>
      </c>
      <c r="AZ28" s="2" t="s">
        <v>191</v>
      </c>
      <c r="CZ28" t="s">
        <v>170</v>
      </c>
      <c r="DA28" s="1">
        <v>45170.586145833331</v>
      </c>
    </row>
    <row r="29" spans="1:105" ht="409.6" x14ac:dyDescent="0.4">
      <c r="A29">
        <v>30</v>
      </c>
      <c r="D29">
        <v>7</v>
      </c>
      <c r="E29">
        <v>2</v>
      </c>
      <c r="F29" s="1">
        <v>44965</v>
      </c>
      <c r="G29">
        <v>99</v>
      </c>
      <c r="H29">
        <v>1</v>
      </c>
      <c r="J29">
        <v>2</v>
      </c>
      <c r="K29">
        <v>4</v>
      </c>
      <c r="L29">
        <v>3</v>
      </c>
      <c r="M29" t="s">
        <v>192</v>
      </c>
      <c r="BV29">
        <v>3</v>
      </c>
      <c r="BW29">
        <v>5</v>
      </c>
      <c r="BY29">
        <v>1</v>
      </c>
      <c r="BZ29" s="2" t="s">
        <v>193</v>
      </c>
      <c r="CA29" t="s">
        <v>165</v>
      </c>
      <c r="CB29" s="2" t="s">
        <v>166</v>
      </c>
      <c r="CC29" s="2" t="s">
        <v>167</v>
      </c>
      <c r="CD29" s="2" t="s">
        <v>194</v>
      </c>
      <c r="CE29" s="2" t="s">
        <v>195</v>
      </c>
      <c r="CZ29" t="s">
        <v>170</v>
      </c>
      <c r="DA29" s="1">
        <v>45170.609699074077</v>
      </c>
    </row>
    <row r="30" spans="1:105" ht="409.6" x14ac:dyDescent="0.4">
      <c r="A30">
        <v>31</v>
      </c>
      <c r="D30">
        <v>6</v>
      </c>
      <c r="E30">
        <v>2</v>
      </c>
      <c r="F30" s="1">
        <v>45015</v>
      </c>
      <c r="G30">
        <v>125</v>
      </c>
      <c r="H30">
        <v>1</v>
      </c>
      <c r="K30">
        <v>6</v>
      </c>
      <c r="L30">
        <v>5</v>
      </c>
      <c r="M30" t="s">
        <v>180</v>
      </c>
      <c r="BL30">
        <v>4</v>
      </c>
      <c r="BO30">
        <v>2</v>
      </c>
      <c r="BQ30" t="s">
        <v>196</v>
      </c>
      <c r="BR30" t="s">
        <v>197</v>
      </c>
      <c r="BT30" s="2" t="s">
        <v>198</v>
      </c>
      <c r="BU30" s="2" t="s">
        <v>199</v>
      </c>
      <c r="CZ30" t="s">
        <v>170</v>
      </c>
      <c r="DA30" s="1">
        <v>45170.617835648147</v>
      </c>
    </row>
    <row r="31" spans="1:105" ht="409.6" x14ac:dyDescent="0.4">
      <c r="A31">
        <v>32</v>
      </c>
      <c r="D31">
        <v>5</v>
      </c>
      <c r="E31">
        <v>2</v>
      </c>
      <c r="F31" s="1">
        <v>45023</v>
      </c>
      <c r="G31">
        <v>126</v>
      </c>
      <c r="H31">
        <v>1</v>
      </c>
      <c r="K31" t="s">
        <v>200</v>
      </c>
      <c r="L31">
        <v>38</v>
      </c>
      <c r="M31" t="s">
        <v>201</v>
      </c>
      <c r="BB31">
        <v>2</v>
      </c>
      <c r="BC31">
        <v>4</v>
      </c>
      <c r="BE31">
        <v>1</v>
      </c>
      <c r="BF31" s="2" t="s">
        <v>202</v>
      </c>
      <c r="BG31" t="s">
        <v>203</v>
      </c>
      <c r="BH31" t="s">
        <v>204</v>
      </c>
      <c r="BI31" s="2" t="s">
        <v>205</v>
      </c>
      <c r="BJ31" s="2" t="s">
        <v>206</v>
      </c>
      <c r="BK31" s="2" t="s">
        <v>207</v>
      </c>
      <c r="CZ31" t="s">
        <v>170</v>
      </c>
      <c r="DA31" s="1">
        <v>45170.61996527778</v>
      </c>
    </row>
    <row r="32" spans="1:105" ht="409.6" x14ac:dyDescent="0.4">
      <c r="A32">
        <v>33</v>
      </c>
      <c r="D32">
        <v>6</v>
      </c>
      <c r="E32">
        <v>2</v>
      </c>
      <c r="F32" s="1">
        <v>45030</v>
      </c>
      <c r="G32">
        <v>77</v>
      </c>
      <c r="H32">
        <v>1</v>
      </c>
      <c r="K32">
        <v>4</v>
      </c>
      <c r="L32">
        <v>16</v>
      </c>
      <c r="M32" t="s">
        <v>208</v>
      </c>
      <c r="BL32">
        <v>3</v>
      </c>
      <c r="BO32">
        <v>2</v>
      </c>
      <c r="BQ32" t="s">
        <v>209</v>
      </c>
      <c r="BS32" s="2" t="s">
        <v>210</v>
      </c>
      <c r="BT32" s="2" t="s">
        <v>211</v>
      </c>
      <c r="CZ32" t="s">
        <v>170</v>
      </c>
      <c r="DA32" s="1">
        <v>45170.622893518521</v>
      </c>
    </row>
    <row r="33" spans="1:105" ht="409.6" x14ac:dyDescent="0.4">
      <c r="A33">
        <v>35</v>
      </c>
      <c r="D33">
        <v>5</v>
      </c>
      <c r="E33">
        <v>2</v>
      </c>
      <c r="F33" s="1">
        <v>45159</v>
      </c>
      <c r="G33">
        <v>284</v>
      </c>
      <c r="H33">
        <v>1</v>
      </c>
      <c r="L33">
        <v>43</v>
      </c>
      <c r="M33" t="s">
        <v>171</v>
      </c>
      <c r="BB33">
        <v>4</v>
      </c>
      <c r="BE33">
        <v>1</v>
      </c>
      <c r="BF33" s="2" t="s">
        <v>212</v>
      </c>
      <c r="BG33" t="s">
        <v>213</v>
      </c>
      <c r="BH33" t="s">
        <v>45</v>
      </c>
      <c r="BI33" t="s">
        <v>45</v>
      </c>
      <c r="BJ33" s="2" t="s">
        <v>214</v>
      </c>
      <c r="BK33" s="2" t="s">
        <v>215</v>
      </c>
      <c r="CZ33" t="s">
        <v>170</v>
      </c>
      <c r="DA33" s="1">
        <v>45170.644641203704</v>
      </c>
    </row>
    <row r="34" spans="1:105" ht="409.6" x14ac:dyDescent="0.4">
      <c r="A34">
        <v>36</v>
      </c>
      <c r="D34">
        <v>4</v>
      </c>
      <c r="E34">
        <v>2</v>
      </c>
      <c r="F34" s="1">
        <v>45177</v>
      </c>
      <c r="G34">
        <v>82</v>
      </c>
      <c r="H34">
        <v>1</v>
      </c>
      <c r="J34">
        <v>2</v>
      </c>
      <c r="K34">
        <v>4</v>
      </c>
      <c r="L34">
        <v>12</v>
      </c>
      <c r="M34" t="s">
        <v>216</v>
      </c>
      <c r="AR34">
        <v>6</v>
      </c>
      <c r="AU34">
        <v>1</v>
      </c>
      <c r="AV34" s="2" t="s">
        <v>217</v>
      </c>
      <c r="AW34" t="s">
        <v>218</v>
      </c>
      <c r="AX34" s="2" t="s">
        <v>219</v>
      </c>
      <c r="AY34" s="2" t="s">
        <v>220</v>
      </c>
      <c r="AZ34" s="2" t="s">
        <v>221</v>
      </c>
      <c r="BA34" s="2" t="s">
        <v>222</v>
      </c>
      <c r="CZ34" t="s">
        <v>126</v>
      </c>
      <c r="DA34" s="1">
        <v>45177.494976851849</v>
      </c>
    </row>
    <row r="35" spans="1:105" ht="409.6" x14ac:dyDescent="0.4">
      <c r="A35">
        <v>37</v>
      </c>
      <c r="D35">
        <v>1</v>
      </c>
      <c r="E35">
        <v>2</v>
      </c>
      <c r="F35" s="1">
        <v>45181</v>
      </c>
      <c r="G35">
        <v>101</v>
      </c>
      <c r="H35">
        <v>1</v>
      </c>
      <c r="J35">
        <v>1</v>
      </c>
      <c r="L35">
        <v>17</v>
      </c>
      <c r="M35" t="s">
        <v>223</v>
      </c>
      <c r="N35">
        <v>3</v>
      </c>
      <c r="Q35">
        <v>1</v>
      </c>
      <c r="R35" s="2" t="s">
        <v>224</v>
      </c>
      <c r="S35" s="2" t="s">
        <v>225</v>
      </c>
      <c r="T35" s="2" t="s">
        <v>226</v>
      </c>
      <c r="U35" s="2" t="s">
        <v>227</v>
      </c>
      <c r="V35" s="2" t="s">
        <v>228</v>
      </c>
      <c r="W35" s="2" t="s">
        <v>229</v>
      </c>
      <c r="CZ35" t="s">
        <v>145</v>
      </c>
      <c r="DA35" s="1">
        <v>45181.464108796295</v>
      </c>
    </row>
    <row r="36" spans="1:105" ht="409.6" x14ac:dyDescent="0.4">
      <c r="A36">
        <v>38</v>
      </c>
      <c r="D36">
        <v>4</v>
      </c>
      <c r="E36">
        <v>2</v>
      </c>
      <c r="F36" s="1">
        <v>45183</v>
      </c>
      <c r="G36">
        <v>191</v>
      </c>
      <c r="H36">
        <v>1</v>
      </c>
      <c r="L36">
        <v>10</v>
      </c>
      <c r="M36" t="s">
        <v>230</v>
      </c>
      <c r="AR36">
        <v>2</v>
      </c>
      <c r="AU36">
        <v>1</v>
      </c>
      <c r="AV36" s="2" t="s">
        <v>231</v>
      </c>
      <c r="AW36" s="2" t="s">
        <v>232</v>
      </c>
      <c r="AX36" s="2" t="s">
        <v>233</v>
      </c>
      <c r="AY36" s="2" t="s">
        <v>234</v>
      </c>
      <c r="AZ36" s="2" t="s">
        <v>235</v>
      </c>
      <c r="BA36" s="2" t="s">
        <v>236</v>
      </c>
      <c r="CZ36" t="s">
        <v>145</v>
      </c>
      <c r="DA36" s="1">
        <v>45181.466666666667</v>
      </c>
    </row>
    <row r="37" spans="1:105" ht="409.6" x14ac:dyDescent="0.4">
      <c r="A37">
        <v>39</v>
      </c>
      <c r="D37">
        <v>6</v>
      </c>
      <c r="E37">
        <v>2</v>
      </c>
      <c r="F37" s="1">
        <v>45182</v>
      </c>
      <c r="G37">
        <v>194</v>
      </c>
      <c r="H37">
        <v>1</v>
      </c>
      <c r="J37">
        <v>2</v>
      </c>
      <c r="K37">
        <v>3</v>
      </c>
      <c r="L37">
        <v>11</v>
      </c>
      <c r="M37" t="s">
        <v>237</v>
      </c>
      <c r="BL37">
        <v>2</v>
      </c>
      <c r="BO37">
        <v>2</v>
      </c>
      <c r="BP37" s="2" t="s">
        <v>238</v>
      </c>
      <c r="BQ37" s="2" t="s">
        <v>239</v>
      </c>
      <c r="BR37" t="s">
        <v>240</v>
      </c>
      <c r="BS37" s="2" t="s">
        <v>241</v>
      </c>
      <c r="BT37" s="2" t="s">
        <v>242</v>
      </c>
      <c r="BU37" s="2" t="s">
        <v>243</v>
      </c>
      <c r="CZ37" t="s">
        <v>23</v>
      </c>
      <c r="DA37" s="1">
        <v>45181.580335648148</v>
      </c>
    </row>
    <row r="38" spans="1:105" ht="409.6" x14ac:dyDescent="0.4">
      <c r="A38">
        <v>40</v>
      </c>
      <c r="D38">
        <v>6</v>
      </c>
      <c r="E38">
        <v>2</v>
      </c>
      <c r="F38" s="1">
        <v>45183</v>
      </c>
      <c r="G38">
        <v>146</v>
      </c>
      <c r="H38">
        <v>1</v>
      </c>
      <c r="J38">
        <v>1</v>
      </c>
      <c r="K38" t="s">
        <v>244</v>
      </c>
      <c r="L38">
        <v>11</v>
      </c>
      <c r="M38" t="s">
        <v>245</v>
      </c>
      <c r="BL38">
        <v>2</v>
      </c>
      <c r="BO38">
        <v>2</v>
      </c>
      <c r="BP38" s="2" t="s">
        <v>246</v>
      </c>
      <c r="BQ38" s="2" t="s">
        <v>247</v>
      </c>
      <c r="BR38" s="2" t="s">
        <v>248</v>
      </c>
      <c r="BS38" s="2" t="s">
        <v>249</v>
      </c>
      <c r="BT38" s="2" t="s">
        <v>250</v>
      </c>
      <c r="BU38" s="2" t="s">
        <v>251</v>
      </c>
      <c r="CZ38" t="s">
        <v>23</v>
      </c>
      <c r="DA38" s="1">
        <v>45181.582465277781</v>
      </c>
    </row>
    <row r="39" spans="1:105" ht="409.6" x14ac:dyDescent="0.4">
      <c r="A39">
        <v>41</v>
      </c>
      <c r="D39">
        <v>3</v>
      </c>
      <c r="E39">
        <v>1</v>
      </c>
      <c r="F39" s="1">
        <v>45182</v>
      </c>
      <c r="G39">
        <v>135</v>
      </c>
      <c r="H39">
        <v>1</v>
      </c>
      <c r="J39">
        <v>2</v>
      </c>
      <c r="K39">
        <v>1</v>
      </c>
      <c r="L39">
        <v>10</v>
      </c>
      <c r="M39" t="s">
        <v>252</v>
      </c>
      <c r="AH39">
        <v>1</v>
      </c>
      <c r="AK39">
        <v>3</v>
      </c>
      <c r="AL39" t="s">
        <v>45</v>
      </c>
      <c r="AM39" t="s">
        <v>253</v>
      </c>
      <c r="AN39" s="2" t="s">
        <v>254</v>
      </c>
      <c r="AO39" s="2" t="s">
        <v>255</v>
      </c>
      <c r="AP39" s="2" t="s">
        <v>256</v>
      </c>
      <c r="AQ39" t="s">
        <v>45</v>
      </c>
      <c r="CZ39" t="s">
        <v>47</v>
      </c>
      <c r="DA39" s="1">
        <v>45182.331608796296</v>
      </c>
    </row>
    <row r="40" spans="1:105" ht="409.6" x14ac:dyDescent="0.4">
      <c r="A40">
        <v>42</v>
      </c>
      <c r="D40">
        <v>4</v>
      </c>
      <c r="E40">
        <v>2</v>
      </c>
      <c r="F40" s="1">
        <v>45190</v>
      </c>
      <c r="G40">
        <v>191</v>
      </c>
      <c r="H40">
        <v>2</v>
      </c>
      <c r="I40" t="s">
        <v>257</v>
      </c>
      <c r="L40">
        <v>10</v>
      </c>
      <c r="M40" t="s">
        <v>258</v>
      </c>
      <c r="AR40">
        <v>2</v>
      </c>
      <c r="AU40">
        <v>1</v>
      </c>
      <c r="AV40" s="2" t="s">
        <v>259</v>
      </c>
      <c r="AW40" t="e">
        <f ca="1">- 신입전담자 역량강화 컨설팅(후속 조치)</f>
        <v>#NAME?</v>
      </c>
      <c r="AX40" s="2" t="s">
        <v>260</v>
      </c>
      <c r="AY40" s="2" t="s">
        <v>261</v>
      </c>
      <c r="AZ40" s="2" t="s">
        <v>262</v>
      </c>
      <c r="CZ40" t="s">
        <v>145</v>
      </c>
      <c r="DA40" s="1">
        <v>45187.746527777781</v>
      </c>
    </row>
    <row r="41" spans="1:105" ht="409.6" x14ac:dyDescent="0.4">
      <c r="A41">
        <v>43</v>
      </c>
      <c r="D41">
        <v>4</v>
      </c>
      <c r="E41">
        <v>2</v>
      </c>
      <c r="F41" s="1">
        <v>45203</v>
      </c>
      <c r="G41">
        <v>340</v>
      </c>
      <c r="H41">
        <v>1</v>
      </c>
      <c r="L41">
        <v>10</v>
      </c>
      <c r="AR41">
        <v>5</v>
      </c>
      <c r="AU41">
        <v>1</v>
      </c>
      <c r="AV41" s="2" t="s">
        <v>263</v>
      </c>
      <c r="AW41" s="2" t="s">
        <v>264</v>
      </c>
      <c r="AX41" t="e">
        <f>- 첨단산업 아카데미 사업 알림 및 모집공고</f>
        <v>#NAME?</v>
      </c>
      <c r="AY41" t="e">
        <f>- 공동훈련센터 첨단산업 아카데미 사업계획서 작성 가이드
- 일학습병행 이해 가이드</f>
        <v>#NAME?</v>
      </c>
      <c r="AZ41" s="2" t="s">
        <v>265</v>
      </c>
      <c r="BA41" s="2" t="s">
        <v>266</v>
      </c>
      <c r="CZ41" t="s">
        <v>102</v>
      </c>
      <c r="DA41" s="1">
        <v>45203.389074074075</v>
      </c>
    </row>
    <row r="42" spans="1:105" ht="409.6" x14ac:dyDescent="0.4">
      <c r="A42">
        <v>44</v>
      </c>
      <c r="D42">
        <v>4</v>
      </c>
      <c r="E42">
        <v>2</v>
      </c>
      <c r="F42" s="1">
        <v>45211</v>
      </c>
      <c r="G42">
        <v>284</v>
      </c>
      <c r="H42">
        <v>1</v>
      </c>
      <c r="L42">
        <v>39</v>
      </c>
      <c r="M42" t="s">
        <v>267</v>
      </c>
      <c r="AR42">
        <v>4</v>
      </c>
      <c r="AU42">
        <v>2</v>
      </c>
      <c r="AV42" s="2" t="s">
        <v>268</v>
      </c>
      <c r="AW42" t="s">
        <v>269</v>
      </c>
      <c r="AX42" t="s">
        <v>270</v>
      </c>
      <c r="AY42" s="2" t="s">
        <v>271</v>
      </c>
      <c r="AZ42" s="2" t="s">
        <v>272</v>
      </c>
      <c r="BA42" s="2" t="s">
        <v>273</v>
      </c>
      <c r="CZ42" t="s">
        <v>274</v>
      </c>
      <c r="DA42" s="1">
        <v>45209.699270833335</v>
      </c>
    </row>
    <row r="43" spans="1:105" ht="409.6" x14ac:dyDescent="0.4">
      <c r="A43">
        <v>45</v>
      </c>
      <c r="D43">
        <v>4</v>
      </c>
      <c r="E43">
        <v>2</v>
      </c>
      <c r="F43" s="1">
        <v>45216</v>
      </c>
      <c r="G43">
        <v>85</v>
      </c>
      <c r="H43">
        <v>1</v>
      </c>
      <c r="J43">
        <v>2</v>
      </c>
      <c r="L43">
        <v>13</v>
      </c>
      <c r="M43" t="s">
        <v>275</v>
      </c>
      <c r="AR43">
        <v>3</v>
      </c>
      <c r="AU43">
        <v>2</v>
      </c>
      <c r="AV43" s="2" t="s">
        <v>276</v>
      </c>
      <c r="AW43" t="s">
        <v>57</v>
      </c>
      <c r="AX43" s="2" t="s">
        <v>277</v>
      </c>
      <c r="AY43" s="2" t="s">
        <v>278</v>
      </c>
      <c r="AZ43" s="2" t="s">
        <v>279</v>
      </c>
      <c r="BA43" s="2" t="s">
        <v>280</v>
      </c>
      <c r="CZ43" t="s">
        <v>39</v>
      </c>
      <c r="DA43" s="1">
        <v>45215.553796296299</v>
      </c>
    </row>
    <row r="44" spans="1:105" ht="409.6" x14ac:dyDescent="0.4">
      <c r="A44">
        <v>46</v>
      </c>
      <c r="D44">
        <v>6</v>
      </c>
      <c r="E44">
        <v>2</v>
      </c>
      <c r="F44" s="1">
        <v>45217</v>
      </c>
      <c r="G44">
        <v>136</v>
      </c>
      <c r="H44">
        <v>1</v>
      </c>
      <c r="J44">
        <v>2</v>
      </c>
      <c r="L44">
        <v>13</v>
      </c>
      <c r="M44" t="s">
        <v>281</v>
      </c>
      <c r="BL44">
        <v>1</v>
      </c>
      <c r="BO44">
        <v>1</v>
      </c>
      <c r="BP44" s="2" t="s">
        <v>282</v>
      </c>
      <c r="BQ44" t="s">
        <v>283</v>
      </c>
      <c r="BR44" t="s">
        <v>284</v>
      </c>
      <c r="BS44" s="2" t="s">
        <v>285</v>
      </c>
      <c r="BT44" s="2" t="s">
        <v>286</v>
      </c>
      <c r="BU44" s="2" t="s">
        <v>287</v>
      </c>
      <c r="CZ44" t="s">
        <v>39</v>
      </c>
      <c r="DA44" s="1">
        <v>45215.554571759261</v>
      </c>
    </row>
    <row r="45" spans="1:105" ht="409.6" x14ac:dyDescent="0.4">
      <c r="A45">
        <v>47</v>
      </c>
      <c r="D45">
        <v>1</v>
      </c>
      <c r="E45">
        <v>2</v>
      </c>
      <c r="F45" s="1">
        <v>45226</v>
      </c>
      <c r="G45">
        <v>157</v>
      </c>
      <c r="H45">
        <v>1</v>
      </c>
      <c r="J45">
        <v>2</v>
      </c>
      <c r="K45" t="s">
        <v>15</v>
      </c>
      <c r="L45">
        <v>12</v>
      </c>
      <c r="M45" t="s">
        <v>288</v>
      </c>
      <c r="N45">
        <v>1</v>
      </c>
      <c r="Q45">
        <v>3</v>
      </c>
      <c r="R45" s="2" t="s">
        <v>289</v>
      </c>
      <c r="S45" t="s">
        <v>253</v>
      </c>
      <c r="T45" t="s">
        <v>45</v>
      </c>
      <c r="U45" t="s">
        <v>290</v>
      </c>
      <c r="V45" s="2" t="s">
        <v>291</v>
      </c>
      <c r="W45" t="s">
        <v>45</v>
      </c>
      <c r="CZ45" t="s">
        <v>47</v>
      </c>
      <c r="DA45" s="1">
        <v>45225.009456018517</v>
      </c>
    </row>
    <row r="46" spans="1:105" ht="409.6" x14ac:dyDescent="0.4">
      <c r="A46">
        <v>48</v>
      </c>
      <c r="D46">
        <v>6</v>
      </c>
      <c r="E46">
        <v>2</v>
      </c>
      <c r="F46" s="1">
        <v>45224</v>
      </c>
      <c r="G46">
        <v>195</v>
      </c>
      <c r="H46">
        <v>2</v>
      </c>
      <c r="I46" t="s">
        <v>292</v>
      </c>
      <c r="J46">
        <v>2</v>
      </c>
      <c r="K46">
        <v>1</v>
      </c>
      <c r="L46">
        <v>24</v>
      </c>
      <c r="M46" t="s">
        <v>69</v>
      </c>
      <c r="BL46">
        <v>1</v>
      </c>
      <c r="BO46">
        <v>3</v>
      </c>
      <c r="BQ46" s="2" t="s">
        <v>293</v>
      </c>
      <c r="BR46" s="2" t="s">
        <v>65</v>
      </c>
      <c r="BS46" s="2" t="s">
        <v>294</v>
      </c>
      <c r="BT46" s="2" t="s">
        <v>295</v>
      </c>
      <c r="CZ46" t="s">
        <v>68</v>
      </c>
      <c r="DA46" s="1">
        <v>45226.41778935185</v>
      </c>
    </row>
    <row r="47" spans="1:105" ht="409.6" x14ac:dyDescent="0.4">
      <c r="A47">
        <v>49</v>
      </c>
      <c r="D47">
        <v>5</v>
      </c>
      <c r="E47">
        <v>2</v>
      </c>
      <c r="F47" s="1">
        <v>45236</v>
      </c>
      <c r="G47">
        <v>199</v>
      </c>
      <c r="H47">
        <v>1</v>
      </c>
      <c r="K47">
        <v>1</v>
      </c>
      <c r="L47">
        <v>9</v>
      </c>
      <c r="M47" t="s">
        <v>296</v>
      </c>
      <c r="BB47">
        <v>1</v>
      </c>
      <c r="BE47">
        <v>3</v>
      </c>
      <c r="BG47" s="2" t="s">
        <v>297</v>
      </c>
      <c r="BH47" s="2" t="s">
        <v>298</v>
      </c>
      <c r="BI47" s="2" t="s">
        <v>299</v>
      </c>
      <c r="BJ47" s="2" t="s">
        <v>300</v>
      </c>
      <c r="BK47" s="2" t="s">
        <v>301</v>
      </c>
      <c r="CZ47" t="s">
        <v>23</v>
      </c>
      <c r="DA47" s="1">
        <v>45236.516377314816</v>
      </c>
    </row>
    <row r="48" spans="1:105" ht="409.6" x14ac:dyDescent="0.4">
      <c r="A48">
        <v>50</v>
      </c>
      <c r="D48">
        <v>5</v>
      </c>
      <c r="E48">
        <v>2</v>
      </c>
      <c r="F48" s="1">
        <v>45238</v>
      </c>
      <c r="G48">
        <v>328</v>
      </c>
      <c r="H48">
        <v>1</v>
      </c>
      <c r="J48">
        <v>1</v>
      </c>
      <c r="K48" t="s">
        <v>15</v>
      </c>
      <c r="L48">
        <v>11</v>
      </c>
      <c r="M48" t="s">
        <v>302</v>
      </c>
      <c r="BB48">
        <v>1</v>
      </c>
      <c r="BE48">
        <v>3</v>
      </c>
      <c r="BG48" s="2" t="s">
        <v>303</v>
      </c>
      <c r="BH48" s="2" t="s">
        <v>304</v>
      </c>
      <c r="BI48" t="s">
        <v>305</v>
      </c>
      <c r="BJ48" s="2" t="s">
        <v>306</v>
      </c>
      <c r="BK48" t="s">
        <v>307</v>
      </c>
      <c r="CZ48" t="s">
        <v>23</v>
      </c>
      <c r="DA48" s="1">
        <v>45238.562743055554</v>
      </c>
    </row>
    <row r="49" spans="1:105" ht="409.6" x14ac:dyDescent="0.4">
      <c r="A49">
        <v>51</v>
      </c>
      <c r="D49">
        <v>7</v>
      </c>
      <c r="E49">
        <v>2</v>
      </c>
      <c r="F49" s="1">
        <v>45238</v>
      </c>
      <c r="G49">
        <v>95</v>
      </c>
      <c r="H49">
        <v>1</v>
      </c>
      <c r="J49">
        <v>2</v>
      </c>
      <c r="K49">
        <v>4</v>
      </c>
      <c r="L49">
        <v>41</v>
      </c>
      <c r="M49" t="s">
        <v>24</v>
      </c>
      <c r="BV49">
        <v>3</v>
      </c>
      <c r="BY49">
        <v>3</v>
      </c>
      <c r="BZ49" t="s">
        <v>308</v>
      </c>
      <c r="CA49" t="s">
        <v>309</v>
      </c>
      <c r="CB49" s="2" t="s">
        <v>310</v>
      </c>
      <c r="CC49" s="2" t="s">
        <v>311</v>
      </c>
      <c r="CD49" s="2" t="s">
        <v>312</v>
      </c>
      <c r="CE49" t="s">
        <v>313</v>
      </c>
      <c r="CZ49" t="s">
        <v>145</v>
      </c>
      <c r="DA49" s="1">
        <v>45238.871666666666</v>
      </c>
    </row>
    <row r="50" spans="1:105" ht="409.6" x14ac:dyDescent="0.4">
      <c r="A50">
        <v>52</v>
      </c>
      <c r="D50">
        <v>6</v>
      </c>
      <c r="E50">
        <v>2</v>
      </c>
      <c r="F50" s="1">
        <v>45240</v>
      </c>
      <c r="G50">
        <v>135</v>
      </c>
      <c r="H50">
        <v>1</v>
      </c>
      <c r="K50">
        <v>1</v>
      </c>
      <c r="L50">
        <v>13</v>
      </c>
      <c r="M50" t="s">
        <v>314</v>
      </c>
      <c r="BL50">
        <v>1</v>
      </c>
      <c r="BO50">
        <v>3</v>
      </c>
      <c r="BP50" t="s">
        <v>315</v>
      </c>
      <c r="BQ50" s="2" t="s">
        <v>316</v>
      </c>
      <c r="BR50" s="2" t="s">
        <v>317</v>
      </c>
      <c r="BS50" t="s">
        <v>318</v>
      </c>
      <c r="BT50" s="2" t="s">
        <v>319</v>
      </c>
      <c r="BU50" t="s">
        <v>45</v>
      </c>
      <c r="CZ50" t="s">
        <v>47</v>
      </c>
      <c r="DA50" s="1">
        <v>45238.920358796298</v>
      </c>
    </row>
    <row r="51" spans="1:105" ht="409.6" x14ac:dyDescent="0.4">
      <c r="A51">
        <v>53</v>
      </c>
      <c r="D51">
        <v>6</v>
      </c>
      <c r="E51">
        <v>2</v>
      </c>
      <c r="F51" s="1">
        <v>45239</v>
      </c>
      <c r="G51">
        <v>70</v>
      </c>
      <c r="H51">
        <v>1</v>
      </c>
      <c r="J51">
        <v>2</v>
      </c>
      <c r="K51">
        <v>4</v>
      </c>
      <c r="L51">
        <v>7</v>
      </c>
      <c r="M51" t="s">
        <v>114</v>
      </c>
      <c r="BL51">
        <v>3</v>
      </c>
      <c r="BO51">
        <v>3</v>
      </c>
      <c r="BQ51" s="2" t="s">
        <v>320</v>
      </c>
      <c r="BR51" s="2" t="s">
        <v>321</v>
      </c>
      <c r="BT51" s="2" t="s">
        <v>322</v>
      </c>
      <c r="CZ51" t="s">
        <v>68</v>
      </c>
      <c r="DA51" s="1">
        <v>45240.407581018517</v>
      </c>
    </row>
    <row r="52" spans="1:105" ht="409.6" x14ac:dyDescent="0.4">
      <c r="A52">
        <v>54</v>
      </c>
      <c r="D52">
        <v>4</v>
      </c>
      <c r="E52">
        <v>2</v>
      </c>
      <c r="F52" s="1">
        <v>45245</v>
      </c>
      <c r="G52">
        <v>330</v>
      </c>
      <c r="H52">
        <v>1</v>
      </c>
      <c r="J52">
        <v>2</v>
      </c>
      <c r="L52">
        <v>3</v>
      </c>
      <c r="M52" t="s">
        <v>323</v>
      </c>
      <c r="AR52">
        <v>6</v>
      </c>
      <c r="AU52">
        <v>1</v>
      </c>
      <c r="AW52" t="s">
        <v>324</v>
      </c>
      <c r="AX52" s="2" t="s">
        <v>325</v>
      </c>
      <c r="AY52" s="2" t="s">
        <v>326</v>
      </c>
      <c r="AZ52" s="2" t="s">
        <v>327</v>
      </c>
      <c r="BA52" s="2" t="s">
        <v>328</v>
      </c>
      <c r="CZ52" t="s">
        <v>274</v>
      </c>
      <c r="DA52" s="1">
        <v>45244.619166666664</v>
      </c>
    </row>
    <row r="53" spans="1:105" ht="409.6" x14ac:dyDescent="0.4">
      <c r="A53">
        <v>55</v>
      </c>
      <c r="D53">
        <v>6</v>
      </c>
      <c r="E53">
        <v>2</v>
      </c>
      <c r="F53" s="1">
        <v>45250</v>
      </c>
      <c r="G53">
        <v>67</v>
      </c>
      <c r="H53">
        <v>1</v>
      </c>
      <c r="J53">
        <v>1</v>
      </c>
      <c r="L53">
        <v>1</v>
      </c>
      <c r="M53" t="s">
        <v>329</v>
      </c>
      <c r="BL53">
        <v>3</v>
      </c>
      <c r="BO53">
        <v>3</v>
      </c>
      <c r="BP53" s="2" t="s">
        <v>330</v>
      </c>
      <c r="BQ53" s="2" t="s">
        <v>331</v>
      </c>
      <c r="BR53" s="2" t="s">
        <v>332</v>
      </c>
      <c r="BS53" s="2" t="s">
        <v>333</v>
      </c>
      <c r="BT53" s="2" t="s">
        <v>334</v>
      </c>
      <c r="BU53" s="2" t="s">
        <v>335</v>
      </c>
      <c r="CZ53" t="s">
        <v>170</v>
      </c>
      <c r="DA53" s="1">
        <v>45245.569594907407</v>
      </c>
    </row>
    <row r="54" spans="1:105" ht="409.6" x14ac:dyDescent="0.4">
      <c r="A54">
        <v>56</v>
      </c>
      <c r="D54">
        <v>6</v>
      </c>
      <c r="E54">
        <v>2</v>
      </c>
      <c r="F54" s="1">
        <v>45251</v>
      </c>
      <c r="G54">
        <v>68</v>
      </c>
      <c r="H54">
        <v>1</v>
      </c>
      <c r="J54">
        <v>1</v>
      </c>
      <c r="L54">
        <v>1</v>
      </c>
      <c r="M54" t="s">
        <v>336</v>
      </c>
      <c r="BL54">
        <v>3</v>
      </c>
      <c r="BO54">
        <v>3</v>
      </c>
      <c r="BP54" s="2" t="s">
        <v>330</v>
      </c>
      <c r="BQ54" s="2" t="s">
        <v>337</v>
      </c>
      <c r="BR54" s="2" t="s">
        <v>338</v>
      </c>
      <c r="BS54" s="2" t="s">
        <v>339</v>
      </c>
      <c r="BT54" s="2" t="s">
        <v>340</v>
      </c>
      <c r="BU54" s="2" t="s">
        <v>341</v>
      </c>
      <c r="CZ54" t="s">
        <v>170</v>
      </c>
      <c r="DA54" s="1">
        <v>45245.570300925923</v>
      </c>
    </row>
    <row r="55" spans="1:105" ht="409.6" x14ac:dyDescent="0.4">
      <c r="A55">
        <v>57</v>
      </c>
      <c r="D55">
        <v>4</v>
      </c>
      <c r="E55">
        <v>2</v>
      </c>
      <c r="F55" s="1">
        <v>45251</v>
      </c>
      <c r="G55">
        <v>127</v>
      </c>
      <c r="H55">
        <v>1</v>
      </c>
      <c r="L55">
        <v>12</v>
      </c>
      <c r="M55" t="s">
        <v>342</v>
      </c>
      <c r="AR55">
        <v>2</v>
      </c>
      <c r="AU55">
        <v>1</v>
      </c>
      <c r="AV55" s="2" t="s">
        <v>343</v>
      </c>
      <c r="AW55" s="2" t="s">
        <v>344</v>
      </c>
      <c r="AX55" s="2" t="s">
        <v>345</v>
      </c>
      <c r="AY55" s="2" t="s">
        <v>346</v>
      </c>
      <c r="AZ55" s="2" t="s">
        <v>347</v>
      </c>
      <c r="BA55" s="2" t="s">
        <v>61</v>
      </c>
      <c r="CZ55" t="s">
        <v>145</v>
      </c>
      <c r="DA55" s="1">
        <v>45247.391851851855</v>
      </c>
    </row>
    <row r="56" spans="1:105" ht="409.6" x14ac:dyDescent="0.4">
      <c r="A56">
        <v>58</v>
      </c>
      <c r="D56">
        <v>4</v>
      </c>
      <c r="E56">
        <v>2</v>
      </c>
      <c r="F56" s="1">
        <v>45252</v>
      </c>
      <c r="G56">
        <v>82</v>
      </c>
      <c r="H56">
        <v>1</v>
      </c>
      <c r="L56">
        <v>12</v>
      </c>
      <c r="M56" t="s">
        <v>216</v>
      </c>
      <c r="AR56">
        <v>6</v>
      </c>
      <c r="AU56">
        <v>3</v>
      </c>
      <c r="AV56" t="s">
        <v>348</v>
      </c>
      <c r="AW56" s="2" t="s">
        <v>349</v>
      </c>
      <c r="AX56" s="2" t="s">
        <v>350</v>
      </c>
      <c r="AY56" s="2" t="s">
        <v>351</v>
      </c>
      <c r="AZ56" s="2" t="s">
        <v>352</v>
      </c>
      <c r="BA56" s="2" t="s">
        <v>61</v>
      </c>
      <c r="CZ56" t="s">
        <v>126</v>
      </c>
      <c r="DA56" s="1">
        <v>45251.497881944444</v>
      </c>
    </row>
    <row r="57" spans="1:105" ht="409.6" x14ac:dyDescent="0.4">
      <c r="A57">
        <v>59</v>
      </c>
      <c r="D57">
        <v>4</v>
      </c>
      <c r="E57">
        <v>2</v>
      </c>
      <c r="F57" s="1">
        <v>45251</v>
      </c>
      <c r="G57">
        <v>125</v>
      </c>
      <c r="H57">
        <v>1</v>
      </c>
      <c r="J57">
        <v>2</v>
      </c>
      <c r="L57">
        <v>5</v>
      </c>
      <c r="M57" t="s">
        <v>180</v>
      </c>
      <c r="AR57">
        <v>4</v>
      </c>
      <c r="AU57">
        <v>1</v>
      </c>
      <c r="AW57" t="s">
        <v>353</v>
      </c>
      <c r="AY57" s="2" t="s">
        <v>354</v>
      </c>
      <c r="AZ57" s="2" t="s">
        <v>355</v>
      </c>
      <c r="BA57" s="2" t="s">
        <v>61</v>
      </c>
      <c r="CZ57" t="s">
        <v>356</v>
      </c>
      <c r="DA57" s="1">
        <v>45251.636296296296</v>
      </c>
    </row>
    <row r="58" spans="1:105" ht="409.6" x14ac:dyDescent="0.4">
      <c r="A58">
        <v>60</v>
      </c>
      <c r="D58">
        <v>2</v>
      </c>
      <c r="E58">
        <v>2</v>
      </c>
      <c r="F58" s="1">
        <v>45252</v>
      </c>
      <c r="G58">
        <v>85</v>
      </c>
      <c r="H58">
        <v>2</v>
      </c>
      <c r="J58">
        <v>2</v>
      </c>
      <c r="K58">
        <v>4</v>
      </c>
      <c r="L58">
        <v>13</v>
      </c>
      <c r="M58" t="s">
        <v>146</v>
      </c>
      <c r="X58">
        <v>3</v>
      </c>
      <c r="AA58">
        <v>2</v>
      </c>
      <c r="AB58" s="2" t="s">
        <v>357</v>
      </c>
      <c r="AC58" t="s">
        <v>358</v>
      </c>
      <c r="AD58" t="s">
        <v>359</v>
      </c>
      <c r="AE58" s="2" t="s">
        <v>360</v>
      </c>
      <c r="AF58" s="2" t="s">
        <v>361</v>
      </c>
      <c r="AG58" s="2" t="s">
        <v>362</v>
      </c>
      <c r="CZ58" t="s">
        <v>39</v>
      </c>
      <c r="DA58" s="1">
        <v>45252.607870370368</v>
      </c>
    </row>
    <row r="59" spans="1:105" ht="409.6" x14ac:dyDescent="0.4">
      <c r="A59">
        <v>61</v>
      </c>
      <c r="D59">
        <v>5</v>
      </c>
      <c r="E59">
        <v>2</v>
      </c>
      <c r="F59" s="1">
        <v>45252</v>
      </c>
      <c r="G59">
        <v>85</v>
      </c>
      <c r="H59">
        <v>1</v>
      </c>
      <c r="J59">
        <v>2</v>
      </c>
      <c r="L59">
        <v>13</v>
      </c>
      <c r="M59" t="s">
        <v>146</v>
      </c>
      <c r="BB59">
        <v>3</v>
      </c>
      <c r="BE59">
        <v>3</v>
      </c>
      <c r="BG59" t="s">
        <v>363</v>
      </c>
      <c r="BH59" t="s">
        <v>364</v>
      </c>
      <c r="BI59" s="2" t="s">
        <v>365</v>
      </c>
      <c r="BJ59" s="2" t="s">
        <v>366</v>
      </c>
      <c r="BK59" s="2" t="s">
        <v>367</v>
      </c>
      <c r="CZ59" t="s">
        <v>39</v>
      </c>
      <c r="DA59" s="1">
        <v>45252.611446759256</v>
      </c>
    </row>
    <row r="60" spans="1:105" ht="409.6" x14ac:dyDescent="0.4">
      <c r="A60">
        <v>62</v>
      </c>
      <c r="D60">
        <v>4</v>
      </c>
      <c r="E60">
        <v>2</v>
      </c>
      <c r="F60" s="1">
        <v>45253</v>
      </c>
      <c r="G60">
        <v>185</v>
      </c>
      <c r="H60">
        <v>1</v>
      </c>
      <c r="L60">
        <v>35</v>
      </c>
      <c r="M60" t="s">
        <v>368</v>
      </c>
      <c r="AR60">
        <v>1</v>
      </c>
      <c r="AU60">
        <v>2</v>
      </c>
      <c r="AV60" s="2" t="s">
        <v>369</v>
      </c>
      <c r="AW60" s="2" t="s">
        <v>370</v>
      </c>
      <c r="AX60" s="2" t="s">
        <v>371</v>
      </c>
      <c r="AY60" t="e">
        <f>- 일학습병행의 이해 PPT 파일 안내
- 일학습병행 공동훈련센터 주요 이슈사항</f>
        <v>#NAME?</v>
      </c>
      <c r="AZ60" s="2" t="s">
        <v>372</v>
      </c>
      <c r="BA60" t="e">
        <f>- 특이사항 없음.</f>
        <v>#NAME?</v>
      </c>
      <c r="CZ60" t="s">
        <v>102</v>
      </c>
      <c r="DA60" s="1">
        <v>45253.29859953704</v>
      </c>
    </row>
    <row r="61" spans="1:105" ht="409.6" x14ac:dyDescent="0.4">
      <c r="A61">
        <v>63</v>
      </c>
      <c r="D61">
        <v>5</v>
      </c>
      <c r="E61">
        <v>2</v>
      </c>
      <c r="F61" s="1">
        <v>45251</v>
      </c>
      <c r="G61">
        <v>125</v>
      </c>
      <c r="H61">
        <v>1</v>
      </c>
      <c r="J61">
        <v>2</v>
      </c>
      <c r="L61">
        <v>5</v>
      </c>
      <c r="M61" t="s">
        <v>180</v>
      </c>
      <c r="BB61">
        <v>4</v>
      </c>
      <c r="BE61">
        <v>1</v>
      </c>
      <c r="BG61" t="s">
        <v>373</v>
      </c>
      <c r="BI61" s="2" t="s">
        <v>374</v>
      </c>
      <c r="BJ61" s="2" t="s">
        <v>375</v>
      </c>
      <c r="BK61" s="2" t="s">
        <v>61</v>
      </c>
      <c r="CZ61" t="s">
        <v>356</v>
      </c>
      <c r="DA61" s="1">
        <v>45253.388252314813</v>
      </c>
    </row>
    <row r="62" spans="1:105" ht="409.6" x14ac:dyDescent="0.4">
      <c r="A62">
        <v>64</v>
      </c>
      <c r="D62">
        <v>6</v>
      </c>
      <c r="E62">
        <v>2</v>
      </c>
      <c r="F62" s="1">
        <v>45253</v>
      </c>
      <c r="G62">
        <v>71</v>
      </c>
      <c r="H62">
        <v>1</v>
      </c>
      <c r="J62">
        <v>2</v>
      </c>
      <c r="L62">
        <v>13</v>
      </c>
      <c r="M62" t="s">
        <v>108</v>
      </c>
      <c r="BL62">
        <v>3</v>
      </c>
      <c r="BO62">
        <v>3</v>
      </c>
      <c r="BP62" s="2" t="s">
        <v>61</v>
      </c>
      <c r="BQ62" s="2" t="s">
        <v>376</v>
      </c>
      <c r="BR62" s="2" t="s">
        <v>377</v>
      </c>
      <c r="BS62" t="s">
        <v>378</v>
      </c>
      <c r="BT62" s="2" t="s">
        <v>379</v>
      </c>
      <c r="BU62" s="2" t="s">
        <v>380</v>
      </c>
      <c r="CZ62" t="s">
        <v>39</v>
      </c>
      <c r="DA62" s="1">
        <v>45253.47</v>
      </c>
    </row>
    <row r="63" spans="1:105" ht="409.6" x14ac:dyDescent="0.4">
      <c r="A63">
        <v>65</v>
      </c>
      <c r="D63">
        <v>6</v>
      </c>
      <c r="E63">
        <v>2</v>
      </c>
      <c r="F63" s="1">
        <v>45257</v>
      </c>
      <c r="G63">
        <v>284</v>
      </c>
      <c r="H63">
        <v>1</v>
      </c>
      <c r="L63">
        <v>39</v>
      </c>
      <c r="M63" t="s">
        <v>267</v>
      </c>
      <c r="BL63">
        <v>4</v>
      </c>
      <c r="BO63">
        <v>3</v>
      </c>
      <c r="BQ63" s="2" t="s">
        <v>381</v>
      </c>
      <c r="BS63" t="s">
        <v>382</v>
      </c>
      <c r="BT63" s="2" t="s">
        <v>383</v>
      </c>
      <c r="CZ63" t="s">
        <v>274</v>
      </c>
      <c r="DA63" s="1">
        <v>45253.600289351853</v>
      </c>
    </row>
    <row r="64" spans="1:105" ht="409.6" x14ac:dyDescent="0.4">
      <c r="A64">
        <v>66</v>
      </c>
      <c r="D64">
        <v>5</v>
      </c>
      <c r="E64">
        <v>2</v>
      </c>
      <c r="F64" s="1">
        <v>45254</v>
      </c>
      <c r="G64">
        <v>193</v>
      </c>
      <c r="H64">
        <v>1</v>
      </c>
      <c r="J64">
        <v>2</v>
      </c>
      <c r="L64">
        <v>21</v>
      </c>
      <c r="M64" t="s">
        <v>384</v>
      </c>
      <c r="BB64">
        <v>2</v>
      </c>
      <c r="BE64">
        <v>3</v>
      </c>
      <c r="BF64" s="2" t="s">
        <v>385</v>
      </c>
      <c r="BG64" t="s">
        <v>386</v>
      </c>
      <c r="BH64" s="2" t="s">
        <v>387</v>
      </c>
      <c r="BI64" s="2" t="s">
        <v>388</v>
      </c>
      <c r="BJ64" s="2" t="s">
        <v>389</v>
      </c>
      <c r="BK64" t="s">
        <v>390</v>
      </c>
      <c r="CZ64" t="s">
        <v>126</v>
      </c>
      <c r="DA64" s="1">
        <v>45253.735567129632</v>
      </c>
    </row>
    <row r="65" spans="1:105" ht="409.6" x14ac:dyDescent="0.4">
      <c r="A65">
        <v>67</v>
      </c>
      <c r="D65">
        <v>4</v>
      </c>
      <c r="E65">
        <v>2</v>
      </c>
      <c r="F65" s="1">
        <v>45258</v>
      </c>
      <c r="G65">
        <v>156</v>
      </c>
      <c r="H65">
        <v>1</v>
      </c>
      <c r="L65">
        <v>12</v>
      </c>
      <c r="M65" t="s">
        <v>391</v>
      </c>
      <c r="AR65">
        <v>1</v>
      </c>
      <c r="AU65">
        <v>3</v>
      </c>
      <c r="AV65" s="2" t="s">
        <v>392</v>
      </c>
      <c r="AW65" t="s">
        <v>393</v>
      </c>
      <c r="AX65" s="2" t="s">
        <v>394</v>
      </c>
      <c r="AY65" t="e">
        <f>- 일학습병행 훈련과정의 이해 PPT 자료 활용
- 일학습병행 공동훈련센터 주요 이슈사항
- 일학습병행 공동훈련센터 성과평가 가채점 도구 활용</f>
        <v>#NAME?</v>
      </c>
      <c r="AZ65" s="2" t="s">
        <v>395</v>
      </c>
      <c r="BA65" s="2" t="s">
        <v>61</v>
      </c>
      <c r="CZ65" t="s">
        <v>102</v>
      </c>
      <c r="DA65" s="1">
        <v>45257.774421296293</v>
      </c>
    </row>
    <row r="66" spans="1:105" ht="409.6" x14ac:dyDescent="0.4">
      <c r="A66">
        <v>68</v>
      </c>
      <c r="D66">
        <v>5</v>
      </c>
      <c r="E66">
        <v>2</v>
      </c>
      <c r="F66" s="1">
        <v>45237</v>
      </c>
      <c r="G66">
        <v>197</v>
      </c>
      <c r="H66">
        <v>1</v>
      </c>
      <c r="J66">
        <v>1</v>
      </c>
      <c r="L66">
        <v>14</v>
      </c>
      <c r="M66" t="s">
        <v>396</v>
      </c>
      <c r="BB66">
        <v>1</v>
      </c>
      <c r="BE66">
        <v>3</v>
      </c>
      <c r="BJ66" s="2" t="s">
        <v>397</v>
      </c>
      <c r="CZ66" t="s">
        <v>68</v>
      </c>
      <c r="DA66" s="1">
        <v>45267.378993055558</v>
      </c>
    </row>
    <row r="67" spans="1:105" ht="409.6" x14ac:dyDescent="0.4">
      <c r="A67">
        <v>69</v>
      </c>
      <c r="D67">
        <v>5</v>
      </c>
      <c r="E67">
        <v>2</v>
      </c>
      <c r="F67" s="1">
        <v>45247</v>
      </c>
      <c r="G67">
        <v>124</v>
      </c>
      <c r="H67">
        <v>1</v>
      </c>
      <c r="J67">
        <v>1</v>
      </c>
      <c r="L67">
        <v>14</v>
      </c>
      <c r="M67" t="s">
        <v>398</v>
      </c>
      <c r="BB67">
        <v>4</v>
      </c>
      <c r="BE67">
        <v>3</v>
      </c>
      <c r="BJ67" s="2" t="s">
        <v>399</v>
      </c>
      <c r="CZ67" t="s">
        <v>68</v>
      </c>
      <c r="DA67" s="1">
        <v>45267.380312499998</v>
      </c>
    </row>
    <row r="68" spans="1:105" ht="409.6" x14ac:dyDescent="0.4">
      <c r="A68">
        <v>70</v>
      </c>
      <c r="D68">
        <v>3</v>
      </c>
      <c r="E68">
        <v>2</v>
      </c>
      <c r="F68" s="1">
        <v>45008</v>
      </c>
      <c r="G68">
        <v>70</v>
      </c>
      <c r="H68">
        <v>1</v>
      </c>
      <c r="J68">
        <v>2</v>
      </c>
      <c r="L68">
        <v>7</v>
      </c>
      <c r="M68" t="s">
        <v>400</v>
      </c>
      <c r="AH68">
        <v>3</v>
      </c>
      <c r="AK68">
        <v>1</v>
      </c>
      <c r="AL68" s="2" t="s">
        <v>401</v>
      </c>
      <c r="AM68" t="s">
        <v>115</v>
      </c>
      <c r="AN68" s="2" t="s">
        <v>402</v>
      </c>
      <c r="AO68" s="2" t="s">
        <v>403</v>
      </c>
      <c r="AP68" s="2" t="s">
        <v>404</v>
      </c>
      <c r="AQ68" s="2" t="s">
        <v>405</v>
      </c>
      <c r="CZ68" t="s">
        <v>68</v>
      </c>
      <c r="DA68" s="1">
        <v>45267.394699074073</v>
      </c>
    </row>
    <row r="69" spans="1:105" ht="409.6" x14ac:dyDescent="0.4">
      <c r="A69">
        <v>71</v>
      </c>
      <c r="D69">
        <v>5</v>
      </c>
      <c r="E69">
        <v>2</v>
      </c>
      <c r="F69" s="1">
        <v>45246</v>
      </c>
      <c r="G69">
        <v>78</v>
      </c>
      <c r="H69">
        <v>1</v>
      </c>
      <c r="J69">
        <v>2</v>
      </c>
      <c r="L69">
        <v>14</v>
      </c>
      <c r="M69" t="s">
        <v>406</v>
      </c>
      <c r="BB69">
        <v>3</v>
      </c>
      <c r="BE69">
        <v>3</v>
      </c>
      <c r="BG69" t="s">
        <v>407</v>
      </c>
      <c r="BJ69" s="2" t="s">
        <v>408</v>
      </c>
      <c r="BK69" s="2" t="s">
        <v>61</v>
      </c>
      <c r="CZ69" t="s">
        <v>39</v>
      </c>
      <c r="DA69" s="1">
        <v>45267.40042824074</v>
      </c>
    </row>
    <row r="70" spans="1:105" ht="409.6" x14ac:dyDescent="0.4">
      <c r="A70">
        <v>72</v>
      </c>
      <c r="D70">
        <v>5</v>
      </c>
      <c r="E70">
        <v>2</v>
      </c>
      <c r="F70" s="1">
        <v>45236</v>
      </c>
      <c r="G70">
        <v>91</v>
      </c>
      <c r="H70">
        <v>1</v>
      </c>
      <c r="J70">
        <v>2</v>
      </c>
      <c r="L70">
        <v>14</v>
      </c>
      <c r="M70" t="s">
        <v>49</v>
      </c>
      <c r="BB70">
        <v>3</v>
      </c>
      <c r="BE70">
        <v>3</v>
      </c>
      <c r="BG70" t="s">
        <v>407</v>
      </c>
      <c r="BJ70" s="2" t="s">
        <v>409</v>
      </c>
      <c r="BK70" s="2" t="s">
        <v>61</v>
      </c>
      <c r="CZ70" t="s">
        <v>39</v>
      </c>
      <c r="DA70" s="1">
        <v>45267.407233796293</v>
      </c>
    </row>
    <row r="71" spans="1:105" ht="409.6" x14ac:dyDescent="0.4">
      <c r="A71">
        <v>73</v>
      </c>
      <c r="D71">
        <v>5</v>
      </c>
      <c r="E71">
        <v>2</v>
      </c>
      <c r="F71" s="1">
        <v>45237</v>
      </c>
      <c r="G71">
        <v>189</v>
      </c>
      <c r="H71">
        <v>1</v>
      </c>
      <c r="J71">
        <v>1</v>
      </c>
      <c r="L71">
        <v>14</v>
      </c>
      <c r="M71" t="s">
        <v>410</v>
      </c>
      <c r="BB71">
        <v>1</v>
      </c>
      <c r="BE71">
        <v>3</v>
      </c>
      <c r="BG71" t="s">
        <v>407</v>
      </c>
      <c r="BJ71" s="2" t="s">
        <v>411</v>
      </c>
      <c r="BK71" s="2" t="s">
        <v>61</v>
      </c>
      <c r="CZ71" t="s">
        <v>39</v>
      </c>
      <c r="DA71" s="1">
        <v>45267.40865740741</v>
      </c>
    </row>
    <row r="72" spans="1:105" ht="409.6" x14ac:dyDescent="0.4">
      <c r="A72">
        <v>74</v>
      </c>
      <c r="D72">
        <v>6</v>
      </c>
      <c r="E72">
        <v>2</v>
      </c>
      <c r="F72" s="1">
        <v>45238</v>
      </c>
      <c r="G72">
        <v>92</v>
      </c>
      <c r="H72">
        <v>1</v>
      </c>
      <c r="J72">
        <v>2</v>
      </c>
      <c r="L72">
        <v>14</v>
      </c>
      <c r="M72" t="s">
        <v>412</v>
      </c>
      <c r="BL72">
        <v>3</v>
      </c>
      <c r="BO72">
        <v>3</v>
      </c>
      <c r="BP72" s="2" t="s">
        <v>61</v>
      </c>
      <c r="BQ72" t="s">
        <v>407</v>
      </c>
      <c r="BT72" s="2" t="s">
        <v>413</v>
      </c>
      <c r="BU72" s="2" t="s">
        <v>61</v>
      </c>
      <c r="CZ72" t="s">
        <v>39</v>
      </c>
      <c r="DA72" s="1">
        <v>45267.414606481485</v>
      </c>
    </row>
    <row r="73" spans="1:105" ht="409.6" x14ac:dyDescent="0.4">
      <c r="A73">
        <v>75</v>
      </c>
      <c r="D73">
        <v>5</v>
      </c>
      <c r="E73">
        <v>2</v>
      </c>
      <c r="F73" s="1">
        <v>45238</v>
      </c>
      <c r="G73">
        <v>92</v>
      </c>
      <c r="H73">
        <v>1</v>
      </c>
      <c r="J73">
        <v>2</v>
      </c>
      <c r="L73">
        <v>14</v>
      </c>
      <c r="M73" t="s">
        <v>412</v>
      </c>
      <c r="BB73">
        <v>3</v>
      </c>
      <c r="BE73">
        <v>3</v>
      </c>
      <c r="BG73" t="s">
        <v>407</v>
      </c>
      <c r="BJ73" s="2" t="s">
        <v>414</v>
      </c>
      <c r="BK73" s="2" t="s">
        <v>61</v>
      </c>
      <c r="CZ73" t="s">
        <v>39</v>
      </c>
      <c r="DA73" s="1">
        <v>45267.415405092594</v>
      </c>
    </row>
    <row r="74" spans="1:105" ht="409.6" x14ac:dyDescent="0.4">
      <c r="A74">
        <v>76</v>
      </c>
      <c r="D74">
        <v>7</v>
      </c>
      <c r="E74">
        <v>2</v>
      </c>
      <c r="F74" s="1">
        <v>44964</v>
      </c>
      <c r="G74">
        <v>85</v>
      </c>
      <c r="H74">
        <v>1</v>
      </c>
      <c r="J74">
        <v>2</v>
      </c>
      <c r="L74">
        <v>13</v>
      </c>
      <c r="M74" t="s">
        <v>415</v>
      </c>
      <c r="BV74">
        <v>3</v>
      </c>
      <c r="BY74">
        <v>2</v>
      </c>
      <c r="BZ74" s="2" t="s">
        <v>416</v>
      </c>
      <c r="CA74" t="s">
        <v>165</v>
      </c>
      <c r="CB74" s="2" t="s">
        <v>111</v>
      </c>
      <c r="CC74" t="s">
        <v>417</v>
      </c>
      <c r="CD74" s="2" t="s">
        <v>418</v>
      </c>
      <c r="CE74" s="2" t="s">
        <v>61</v>
      </c>
      <c r="CZ74" t="s">
        <v>39</v>
      </c>
      <c r="DA74" s="1">
        <v>45267.41847222222</v>
      </c>
    </row>
    <row r="75" spans="1:105" ht="409.6" x14ac:dyDescent="0.4">
      <c r="A75">
        <v>77</v>
      </c>
      <c r="D75">
        <v>4</v>
      </c>
      <c r="E75">
        <v>2</v>
      </c>
      <c r="F75" s="1">
        <v>44965</v>
      </c>
      <c r="G75">
        <v>91</v>
      </c>
      <c r="H75">
        <v>1</v>
      </c>
      <c r="J75">
        <v>2</v>
      </c>
      <c r="L75">
        <v>14</v>
      </c>
      <c r="M75" t="s">
        <v>419</v>
      </c>
      <c r="AR75">
        <v>3</v>
      </c>
      <c r="AU75">
        <v>1</v>
      </c>
      <c r="AV75" s="2" t="s">
        <v>420</v>
      </c>
      <c r="AW75" t="s">
        <v>57</v>
      </c>
      <c r="AX75" s="2" t="s">
        <v>421</v>
      </c>
      <c r="AY75" t="s">
        <v>422</v>
      </c>
      <c r="AZ75" s="2" t="s">
        <v>423</v>
      </c>
      <c r="BA75" s="2" t="s">
        <v>61</v>
      </c>
      <c r="CZ75" t="s">
        <v>39</v>
      </c>
      <c r="DA75" s="1">
        <v>45267.420324074075</v>
      </c>
    </row>
    <row r="76" spans="1:105" ht="409.6" x14ac:dyDescent="0.4">
      <c r="A76">
        <v>78</v>
      </c>
      <c r="D76">
        <v>7</v>
      </c>
      <c r="E76">
        <v>2</v>
      </c>
      <c r="F76" s="1">
        <v>44965</v>
      </c>
      <c r="G76">
        <v>91</v>
      </c>
      <c r="H76">
        <v>1</v>
      </c>
      <c r="J76">
        <v>2</v>
      </c>
      <c r="L76">
        <v>14</v>
      </c>
      <c r="M76" t="s">
        <v>419</v>
      </c>
      <c r="BV76">
        <v>3</v>
      </c>
      <c r="BY76">
        <v>2</v>
      </c>
      <c r="BZ76" t="s">
        <v>424</v>
      </c>
      <c r="CA76" t="s">
        <v>425</v>
      </c>
      <c r="CB76" s="2" t="s">
        <v>111</v>
      </c>
      <c r="CC76" t="s">
        <v>417</v>
      </c>
      <c r="CD76" s="2" t="s">
        <v>426</v>
      </c>
      <c r="CE76" s="2" t="s">
        <v>61</v>
      </c>
      <c r="CZ76" t="s">
        <v>39</v>
      </c>
      <c r="DA76" s="1">
        <v>45267.421249999999</v>
      </c>
    </row>
    <row r="77" spans="1:105" ht="409.6" x14ac:dyDescent="0.4">
      <c r="A77">
        <v>79</v>
      </c>
      <c r="D77">
        <v>5</v>
      </c>
      <c r="E77">
        <v>2</v>
      </c>
      <c r="F77" s="1">
        <v>44971</v>
      </c>
      <c r="G77">
        <v>199</v>
      </c>
      <c r="H77">
        <v>1</v>
      </c>
      <c r="J77">
        <v>1</v>
      </c>
      <c r="L77">
        <v>9</v>
      </c>
      <c r="M77" t="s">
        <v>427</v>
      </c>
      <c r="BB77">
        <v>1</v>
      </c>
      <c r="BE77">
        <v>1</v>
      </c>
      <c r="BF77" s="2" t="s">
        <v>428</v>
      </c>
      <c r="BG77" t="s">
        <v>429</v>
      </c>
      <c r="BH77" s="2" t="s">
        <v>430</v>
      </c>
      <c r="BI77" s="2" t="s">
        <v>431</v>
      </c>
      <c r="BJ77" s="2" t="s">
        <v>432</v>
      </c>
      <c r="BK77" s="2" t="s">
        <v>61</v>
      </c>
      <c r="CZ77" t="s">
        <v>23</v>
      </c>
      <c r="DA77" s="1">
        <v>45267.421574074076</v>
      </c>
    </row>
    <row r="78" spans="1:105" ht="409.6" x14ac:dyDescent="0.4">
      <c r="A78">
        <v>80</v>
      </c>
      <c r="D78">
        <v>1</v>
      </c>
      <c r="E78">
        <v>2</v>
      </c>
      <c r="F78" s="1">
        <v>45001</v>
      </c>
      <c r="G78">
        <v>189</v>
      </c>
      <c r="H78">
        <v>1</v>
      </c>
      <c r="J78">
        <v>1</v>
      </c>
      <c r="K78" t="s">
        <v>244</v>
      </c>
      <c r="L78">
        <v>14</v>
      </c>
      <c r="M78" t="s">
        <v>433</v>
      </c>
      <c r="N78">
        <v>2</v>
      </c>
      <c r="Q78">
        <v>1</v>
      </c>
      <c r="R78" s="2" t="s">
        <v>434</v>
      </c>
      <c r="S78" t="s">
        <v>435</v>
      </c>
      <c r="U78" t="s">
        <v>436</v>
      </c>
      <c r="V78" s="2" t="s">
        <v>437</v>
      </c>
      <c r="W78" s="2" t="s">
        <v>61</v>
      </c>
      <c r="CZ78" t="s">
        <v>39</v>
      </c>
      <c r="DA78" s="1">
        <v>45267.423958333333</v>
      </c>
    </row>
    <row r="79" spans="1:105" ht="409.6" x14ac:dyDescent="0.4">
      <c r="A79">
        <v>81</v>
      </c>
      <c r="D79">
        <v>4</v>
      </c>
      <c r="E79">
        <v>2</v>
      </c>
      <c r="F79" s="1">
        <v>45002</v>
      </c>
      <c r="G79">
        <v>71</v>
      </c>
      <c r="H79">
        <v>1</v>
      </c>
      <c r="J79">
        <v>2</v>
      </c>
      <c r="L79">
        <v>13</v>
      </c>
      <c r="M79" t="s">
        <v>438</v>
      </c>
      <c r="AR79">
        <v>3</v>
      </c>
      <c r="AU79">
        <v>1</v>
      </c>
      <c r="AV79" s="2" t="s">
        <v>439</v>
      </c>
      <c r="AW79" t="s">
        <v>57</v>
      </c>
      <c r="AX79" t="s">
        <v>440</v>
      </c>
      <c r="AY79" s="2" t="s">
        <v>59</v>
      </c>
      <c r="AZ79" s="2" t="s">
        <v>441</v>
      </c>
      <c r="BA79" s="2" t="s">
        <v>442</v>
      </c>
      <c r="CZ79" t="s">
        <v>39</v>
      </c>
      <c r="DA79" s="1">
        <v>45267.425219907411</v>
      </c>
    </row>
    <row r="80" spans="1:105" ht="409.6" x14ac:dyDescent="0.4">
      <c r="A80">
        <v>82</v>
      </c>
      <c r="D80">
        <v>4</v>
      </c>
      <c r="E80">
        <v>2</v>
      </c>
      <c r="F80" s="1">
        <v>45027</v>
      </c>
      <c r="G80">
        <v>199</v>
      </c>
      <c r="H80">
        <v>1</v>
      </c>
      <c r="J80">
        <v>1</v>
      </c>
      <c r="L80">
        <v>9</v>
      </c>
      <c r="M80" t="s">
        <v>296</v>
      </c>
      <c r="AR80">
        <v>1</v>
      </c>
      <c r="AU80">
        <v>2</v>
      </c>
      <c r="AV80" s="2" t="s">
        <v>443</v>
      </c>
      <c r="AW80" t="s">
        <v>444</v>
      </c>
      <c r="AX80" s="2" t="s">
        <v>445</v>
      </c>
      <c r="AY80" s="2" t="s">
        <v>446</v>
      </c>
      <c r="AZ80" s="2" t="s">
        <v>447</v>
      </c>
      <c r="BA80" s="2" t="s">
        <v>448</v>
      </c>
      <c r="CZ80" t="s">
        <v>23</v>
      </c>
      <c r="DA80" s="1">
        <v>45267.42527777778</v>
      </c>
    </row>
    <row r="81" spans="1:105" ht="409.6" x14ac:dyDescent="0.4">
      <c r="A81">
        <v>83</v>
      </c>
      <c r="D81">
        <v>4</v>
      </c>
      <c r="E81">
        <v>2</v>
      </c>
      <c r="F81" s="1">
        <v>45008</v>
      </c>
      <c r="G81">
        <v>85</v>
      </c>
      <c r="H81">
        <v>1</v>
      </c>
      <c r="J81">
        <v>2</v>
      </c>
      <c r="L81">
        <v>13</v>
      </c>
      <c r="M81" t="s">
        <v>449</v>
      </c>
      <c r="AR81">
        <v>3</v>
      </c>
      <c r="AU81">
        <v>1</v>
      </c>
      <c r="AV81" s="2" t="s">
        <v>450</v>
      </c>
      <c r="AW81" t="s">
        <v>57</v>
      </c>
      <c r="AX81" s="2" t="s">
        <v>451</v>
      </c>
      <c r="AY81" s="2" t="s">
        <v>59</v>
      </c>
      <c r="AZ81" s="2" t="s">
        <v>452</v>
      </c>
      <c r="BA81" s="2" t="s">
        <v>453</v>
      </c>
      <c r="CZ81" t="s">
        <v>39</v>
      </c>
      <c r="DA81" s="1">
        <v>45267.42696759259</v>
      </c>
    </row>
    <row r="82" spans="1:105" ht="409.6" x14ac:dyDescent="0.4">
      <c r="A82">
        <v>84</v>
      </c>
      <c r="D82">
        <v>4</v>
      </c>
      <c r="E82">
        <v>2</v>
      </c>
      <c r="F82" s="1">
        <v>45079</v>
      </c>
      <c r="G82">
        <v>328</v>
      </c>
      <c r="H82">
        <v>1</v>
      </c>
      <c r="J82">
        <v>2</v>
      </c>
      <c r="L82">
        <v>11</v>
      </c>
      <c r="M82" t="s">
        <v>454</v>
      </c>
      <c r="AR82">
        <v>1</v>
      </c>
      <c r="AU82">
        <v>3</v>
      </c>
      <c r="AV82" s="2" t="s">
        <v>455</v>
      </c>
      <c r="AW82" t="s">
        <v>456</v>
      </c>
      <c r="AX82" s="2" t="s">
        <v>457</v>
      </c>
      <c r="AY82" s="2" t="s">
        <v>458</v>
      </c>
      <c r="AZ82" s="2" t="s">
        <v>459</v>
      </c>
      <c r="BA82" s="2" t="s">
        <v>460</v>
      </c>
      <c r="CZ82" t="s">
        <v>23</v>
      </c>
      <c r="DA82" s="1">
        <v>45267.42769675926</v>
      </c>
    </row>
    <row r="83" spans="1:105" ht="409.6" x14ac:dyDescent="0.4">
      <c r="A83">
        <v>85</v>
      </c>
      <c r="D83">
        <v>5</v>
      </c>
      <c r="E83">
        <v>2</v>
      </c>
      <c r="F83" s="1">
        <v>44943</v>
      </c>
      <c r="G83">
        <v>88</v>
      </c>
      <c r="H83">
        <v>1</v>
      </c>
      <c r="J83">
        <v>2</v>
      </c>
      <c r="L83">
        <v>21</v>
      </c>
      <c r="M83" t="s">
        <v>461</v>
      </c>
      <c r="BB83">
        <v>3</v>
      </c>
      <c r="BE83">
        <v>3</v>
      </c>
      <c r="BF83" s="2" t="s">
        <v>462</v>
      </c>
      <c r="BG83" t="s">
        <v>463</v>
      </c>
      <c r="BI83" s="2" t="s">
        <v>464</v>
      </c>
      <c r="BJ83" s="2" t="s">
        <v>465</v>
      </c>
      <c r="BK83" t="s">
        <v>466</v>
      </c>
      <c r="CZ83" t="s">
        <v>145</v>
      </c>
      <c r="DA83" s="1">
        <v>45267.434907407405</v>
      </c>
    </row>
    <row r="84" spans="1:105" ht="409.6" x14ac:dyDescent="0.4">
      <c r="A84">
        <v>86</v>
      </c>
      <c r="D84">
        <v>4</v>
      </c>
      <c r="E84">
        <v>2</v>
      </c>
      <c r="F84" s="1">
        <v>45154</v>
      </c>
      <c r="G84">
        <v>328</v>
      </c>
      <c r="H84">
        <v>1</v>
      </c>
      <c r="L84">
        <v>11</v>
      </c>
      <c r="M84" t="s">
        <v>454</v>
      </c>
      <c r="AR84">
        <v>1</v>
      </c>
      <c r="AU84">
        <v>1</v>
      </c>
      <c r="AV84" s="2" t="s">
        <v>467</v>
      </c>
      <c r="AW84" t="s">
        <v>468</v>
      </c>
      <c r="AX84" s="2" t="s">
        <v>469</v>
      </c>
      <c r="AY84" t="s">
        <v>470</v>
      </c>
      <c r="AZ84" s="2" t="s">
        <v>471</v>
      </c>
      <c r="BA84" s="2" t="s">
        <v>472</v>
      </c>
      <c r="CZ84" t="s">
        <v>23</v>
      </c>
      <c r="DA84" s="1">
        <v>45267.446793981479</v>
      </c>
    </row>
    <row r="85" spans="1:105" ht="409.6" x14ac:dyDescent="0.4">
      <c r="A85">
        <v>87</v>
      </c>
      <c r="D85">
        <v>7</v>
      </c>
      <c r="E85">
        <v>2</v>
      </c>
      <c r="F85" s="1">
        <v>44965</v>
      </c>
      <c r="G85">
        <v>95</v>
      </c>
      <c r="H85">
        <v>1</v>
      </c>
      <c r="J85">
        <v>2</v>
      </c>
      <c r="M85" t="s">
        <v>473</v>
      </c>
      <c r="BV85">
        <v>3</v>
      </c>
      <c r="BY85">
        <v>3</v>
      </c>
      <c r="BZ85" s="2" t="s">
        <v>474</v>
      </c>
      <c r="CA85" s="2" t="s">
        <v>475</v>
      </c>
      <c r="CB85" s="2" t="s">
        <v>476</v>
      </c>
      <c r="CC85" s="2" t="s">
        <v>477</v>
      </c>
      <c r="CD85" s="2" t="s">
        <v>478</v>
      </c>
      <c r="CE85" t="s">
        <v>479</v>
      </c>
      <c r="CZ85" t="s">
        <v>145</v>
      </c>
      <c r="DA85" s="1">
        <v>45267.458645833336</v>
      </c>
    </row>
    <row r="86" spans="1:105" ht="409.6" x14ac:dyDescent="0.4">
      <c r="A86">
        <v>88</v>
      </c>
      <c r="D86">
        <v>4</v>
      </c>
      <c r="E86">
        <v>2</v>
      </c>
      <c r="F86" s="1">
        <v>44971</v>
      </c>
      <c r="G86">
        <v>101</v>
      </c>
      <c r="H86">
        <v>1</v>
      </c>
      <c r="J86">
        <v>1</v>
      </c>
      <c r="L86">
        <v>17</v>
      </c>
      <c r="M86" t="s">
        <v>480</v>
      </c>
      <c r="AR86">
        <v>1</v>
      </c>
      <c r="AU86">
        <v>1</v>
      </c>
      <c r="AV86" s="2" t="s">
        <v>481</v>
      </c>
      <c r="AW86" t="s">
        <v>482</v>
      </c>
      <c r="AX86" s="2" t="s">
        <v>483</v>
      </c>
      <c r="AY86" s="2" t="s">
        <v>484</v>
      </c>
      <c r="AZ86" s="2" t="s">
        <v>485</v>
      </c>
      <c r="BA86" t="s">
        <v>486</v>
      </c>
      <c r="CZ86" t="s">
        <v>145</v>
      </c>
      <c r="DA86" s="1">
        <v>45267.461446759262</v>
      </c>
    </row>
    <row r="87" spans="1:105" ht="409.6" x14ac:dyDescent="0.4">
      <c r="A87">
        <v>89</v>
      </c>
      <c r="D87">
        <v>7</v>
      </c>
      <c r="E87">
        <v>2</v>
      </c>
      <c r="F87" s="1">
        <v>44998</v>
      </c>
      <c r="G87">
        <v>101</v>
      </c>
      <c r="H87">
        <v>1</v>
      </c>
      <c r="L87">
        <v>17</v>
      </c>
      <c r="M87" t="s">
        <v>223</v>
      </c>
      <c r="BV87">
        <v>1</v>
      </c>
      <c r="BY87">
        <v>1</v>
      </c>
      <c r="BZ87" s="2" t="s">
        <v>487</v>
      </c>
      <c r="CA87" s="2" t="s">
        <v>488</v>
      </c>
      <c r="CB87" s="2" t="s">
        <v>489</v>
      </c>
      <c r="CC87" s="2" t="s">
        <v>490</v>
      </c>
      <c r="CD87" s="2" t="s">
        <v>491</v>
      </c>
      <c r="CE87" s="2" t="s">
        <v>61</v>
      </c>
      <c r="CZ87" t="s">
        <v>145</v>
      </c>
      <c r="DA87" s="1">
        <v>45267.465127314812</v>
      </c>
    </row>
    <row r="88" spans="1:105" ht="409.6" x14ac:dyDescent="0.4">
      <c r="A88">
        <v>90</v>
      </c>
      <c r="D88">
        <v>5</v>
      </c>
      <c r="E88">
        <v>2</v>
      </c>
      <c r="F88" s="1">
        <v>45023</v>
      </c>
      <c r="G88">
        <v>88</v>
      </c>
      <c r="H88">
        <v>1</v>
      </c>
      <c r="L88">
        <v>21</v>
      </c>
      <c r="M88" t="s">
        <v>492</v>
      </c>
      <c r="BB88">
        <v>3</v>
      </c>
      <c r="BE88">
        <v>3</v>
      </c>
      <c r="BF88" s="2" t="s">
        <v>493</v>
      </c>
      <c r="BG88" t="s">
        <v>494</v>
      </c>
      <c r="BH88" s="2" t="s">
        <v>495</v>
      </c>
      <c r="BI88" t="e">
        <f>- (참조 파일) 선문대학교 HRD 행정시스템 전체 데이터 요약</f>
        <v>#NAME?</v>
      </c>
      <c r="BJ88" s="2" t="s">
        <v>496</v>
      </c>
      <c r="BK88" s="2" t="s">
        <v>61</v>
      </c>
      <c r="CZ88" t="s">
        <v>145</v>
      </c>
      <c r="DA88" s="1">
        <v>45267.467395833337</v>
      </c>
    </row>
    <row r="89" spans="1:105" ht="409.6" x14ac:dyDescent="0.4">
      <c r="A89">
        <v>92</v>
      </c>
      <c r="D89">
        <v>4</v>
      </c>
      <c r="E89">
        <v>2</v>
      </c>
      <c r="F89" s="1">
        <v>45268</v>
      </c>
      <c r="G89">
        <v>330</v>
      </c>
      <c r="H89">
        <v>1</v>
      </c>
      <c r="L89">
        <v>3</v>
      </c>
      <c r="M89" t="s">
        <v>323</v>
      </c>
      <c r="AR89">
        <v>5</v>
      </c>
      <c r="AU89">
        <v>1</v>
      </c>
      <c r="AV89" s="2" t="s">
        <v>497</v>
      </c>
      <c r="AW89" t="s">
        <v>498</v>
      </c>
      <c r="AX89" t="s">
        <v>499</v>
      </c>
      <c r="AY89" s="2" t="s">
        <v>500</v>
      </c>
      <c r="AZ89" s="2" t="s">
        <v>501</v>
      </c>
      <c r="BA89" s="2" t="s">
        <v>502</v>
      </c>
      <c r="CZ89" t="s">
        <v>170</v>
      </c>
      <c r="DA89" s="1">
        <v>45267.692847222221</v>
      </c>
    </row>
    <row r="90" spans="1:105" ht="409.6" x14ac:dyDescent="0.4">
      <c r="A90">
        <v>93</v>
      </c>
      <c r="D90">
        <v>6</v>
      </c>
      <c r="E90">
        <v>2</v>
      </c>
      <c r="F90" s="1">
        <v>45225</v>
      </c>
      <c r="G90">
        <v>126</v>
      </c>
      <c r="H90">
        <v>1</v>
      </c>
      <c r="J90">
        <v>1</v>
      </c>
      <c r="BL90">
        <v>2</v>
      </c>
      <c r="BO90">
        <v>2</v>
      </c>
      <c r="BP90" s="2" t="s">
        <v>61</v>
      </c>
      <c r="BQ90" s="2" t="s">
        <v>503</v>
      </c>
      <c r="BR90" s="2" t="s">
        <v>504</v>
      </c>
      <c r="BT90" s="2" t="s">
        <v>505</v>
      </c>
      <c r="BU90" s="2" t="s">
        <v>61</v>
      </c>
      <c r="CZ90" t="s">
        <v>506</v>
      </c>
      <c r="DA90" s="1">
        <v>45267.720127314817</v>
      </c>
    </row>
    <row r="91" spans="1:105" ht="409.6" x14ac:dyDescent="0.4">
      <c r="A91">
        <v>94</v>
      </c>
      <c r="D91">
        <v>7</v>
      </c>
      <c r="E91">
        <v>2</v>
      </c>
      <c r="F91" s="1">
        <v>44960</v>
      </c>
      <c r="G91">
        <v>84</v>
      </c>
      <c r="H91">
        <v>1</v>
      </c>
      <c r="L91">
        <v>12</v>
      </c>
      <c r="M91" t="s">
        <v>507</v>
      </c>
      <c r="BV91">
        <v>3</v>
      </c>
      <c r="BY91">
        <v>2</v>
      </c>
      <c r="BZ91" s="2" t="s">
        <v>508</v>
      </c>
      <c r="CA91" s="2" t="s">
        <v>509</v>
      </c>
      <c r="CB91" s="2" t="s">
        <v>510</v>
      </c>
      <c r="CC91" s="2" t="s">
        <v>511</v>
      </c>
      <c r="CD91" s="2" t="s">
        <v>512</v>
      </c>
      <c r="CE91" s="2" t="s">
        <v>513</v>
      </c>
      <c r="CZ91" t="s">
        <v>126</v>
      </c>
      <c r="DA91" s="1">
        <v>45271.408784722225</v>
      </c>
    </row>
    <row r="92" spans="1:105" ht="409.6" x14ac:dyDescent="0.4">
      <c r="A92">
        <v>95</v>
      </c>
      <c r="D92">
        <v>4</v>
      </c>
      <c r="E92">
        <v>2</v>
      </c>
      <c r="F92" s="1">
        <v>45029</v>
      </c>
      <c r="G92">
        <v>286</v>
      </c>
      <c r="H92">
        <v>1</v>
      </c>
      <c r="L92">
        <v>10</v>
      </c>
      <c r="M92" t="s">
        <v>514</v>
      </c>
      <c r="AR92">
        <v>2</v>
      </c>
      <c r="AU92">
        <v>1</v>
      </c>
      <c r="AW92" t="s">
        <v>515</v>
      </c>
      <c r="AX92" s="2" t="s">
        <v>516</v>
      </c>
      <c r="AY92" s="2" t="s">
        <v>517</v>
      </c>
      <c r="AZ92" s="2" t="s">
        <v>518</v>
      </c>
      <c r="BA92" s="2" t="s">
        <v>519</v>
      </c>
      <c r="CZ92" t="s">
        <v>126</v>
      </c>
      <c r="DA92" s="1">
        <v>45271.466273148151</v>
      </c>
    </row>
    <row r="93" spans="1:105" ht="409.6" x14ac:dyDescent="0.4">
      <c r="A93">
        <v>96</v>
      </c>
      <c r="D93">
        <v>4</v>
      </c>
      <c r="E93">
        <v>2</v>
      </c>
      <c r="F93" s="1">
        <v>45030</v>
      </c>
      <c r="G93">
        <v>130</v>
      </c>
      <c r="H93">
        <v>1</v>
      </c>
      <c r="L93">
        <v>10</v>
      </c>
      <c r="M93" t="s">
        <v>520</v>
      </c>
      <c r="AR93">
        <v>4</v>
      </c>
      <c r="AU93">
        <v>1</v>
      </c>
      <c r="AW93" t="s">
        <v>521</v>
      </c>
      <c r="AX93" s="2" t="s">
        <v>522</v>
      </c>
      <c r="AY93" t="s">
        <v>523</v>
      </c>
      <c r="AZ93" s="2" t="s">
        <v>124</v>
      </c>
      <c r="BA93" s="2" t="s">
        <v>524</v>
      </c>
      <c r="CZ93" t="s">
        <v>126</v>
      </c>
      <c r="DA93" s="1">
        <v>45271.469837962963</v>
      </c>
    </row>
    <row r="94" spans="1:105" ht="409.6" x14ac:dyDescent="0.4">
      <c r="A94">
        <v>97</v>
      </c>
      <c r="D94">
        <v>4</v>
      </c>
      <c r="E94">
        <v>2</v>
      </c>
      <c r="F94" s="1">
        <v>45069</v>
      </c>
      <c r="G94">
        <v>132</v>
      </c>
      <c r="H94">
        <v>1</v>
      </c>
      <c r="J94">
        <v>2</v>
      </c>
      <c r="K94">
        <v>1</v>
      </c>
      <c r="L94">
        <v>10</v>
      </c>
      <c r="M94" t="s">
        <v>525</v>
      </c>
      <c r="AR94">
        <v>1</v>
      </c>
      <c r="AU94">
        <v>3</v>
      </c>
      <c r="AV94" s="2" t="s">
        <v>526</v>
      </c>
      <c r="AW94" s="2" t="s">
        <v>527</v>
      </c>
      <c r="AX94" s="2" t="s">
        <v>528</v>
      </c>
      <c r="AY94" s="2" t="s">
        <v>529</v>
      </c>
      <c r="AZ94" s="2" t="s">
        <v>530</v>
      </c>
      <c r="BA94" s="2" t="s">
        <v>61</v>
      </c>
      <c r="CZ94" t="s">
        <v>47</v>
      </c>
      <c r="DA94" s="1">
        <v>45271.470694444448</v>
      </c>
    </row>
    <row r="95" spans="1:105" ht="409.6" x14ac:dyDescent="0.4">
      <c r="A95">
        <v>98</v>
      </c>
      <c r="D95">
        <v>4</v>
      </c>
      <c r="E95">
        <v>2</v>
      </c>
      <c r="F95" s="1">
        <v>45043</v>
      </c>
      <c r="G95">
        <v>82</v>
      </c>
      <c r="H95">
        <v>1</v>
      </c>
      <c r="L95">
        <v>12</v>
      </c>
      <c r="M95" t="s">
        <v>531</v>
      </c>
      <c r="AR95">
        <v>4</v>
      </c>
      <c r="AU95">
        <v>3</v>
      </c>
      <c r="AW95" t="s">
        <v>532</v>
      </c>
      <c r="AX95" s="2" t="s">
        <v>522</v>
      </c>
      <c r="AY95" s="2" t="s">
        <v>533</v>
      </c>
      <c r="AZ95" s="2" t="s">
        <v>534</v>
      </c>
      <c r="BA95" s="2" t="s">
        <v>535</v>
      </c>
      <c r="CZ95" t="s">
        <v>126</v>
      </c>
      <c r="DA95" s="1">
        <v>45271.473344907405</v>
      </c>
    </row>
    <row r="96" spans="1:105" ht="409.6" x14ac:dyDescent="0.4">
      <c r="A96">
        <v>99</v>
      </c>
      <c r="D96">
        <v>7</v>
      </c>
      <c r="E96">
        <v>1</v>
      </c>
      <c r="F96" s="1">
        <v>45100</v>
      </c>
      <c r="G96">
        <v>288</v>
      </c>
      <c r="H96">
        <v>1</v>
      </c>
      <c r="J96">
        <v>1</v>
      </c>
      <c r="M96" t="s">
        <v>536</v>
      </c>
      <c r="BV96">
        <v>2</v>
      </c>
      <c r="BY96">
        <v>1</v>
      </c>
      <c r="BZ96" s="2" t="s">
        <v>537</v>
      </c>
      <c r="CA96" t="s">
        <v>538</v>
      </c>
      <c r="CB96" s="2" t="s">
        <v>166</v>
      </c>
      <c r="CC96" s="2" t="s">
        <v>167</v>
      </c>
      <c r="CD96" s="2" t="s">
        <v>539</v>
      </c>
      <c r="CE96" s="2" t="s">
        <v>540</v>
      </c>
      <c r="CZ96" t="s">
        <v>47</v>
      </c>
      <c r="DA96" s="1">
        <v>45271.558495370373</v>
      </c>
    </row>
    <row r="97" spans="1:105" ht="409.6" x14ac:dyDescent="0.4">
      <c r="A97">
        <v>100</v>
      </c>
      <c r="D97">
        <v>6</v>
      </c>
      <c r="E97">
        <v>2</v>
      </c>
      <c r="F97" s="1">
        <v>45272</v>
      </c>
      <c r="G97">
        <v>168</v>
      </c>
      <c r="H97">
        <v>1</v>
      </c>
      <c r="L97">
        <v>14</v>
      </c>
      <c r="M97" t="s">
        <v>541</v>
      </c>
      <c r="BL97">
        <v>1</v>
      </c>
      <c r="BO97">
        <v>3</v>
      </c>
      <c r="BP97" s="2" t="s">
        <v>542</v>
      </c>
      <c r="BQ97" s="2" t="s">
        <v>543</v>
      </c>
      <c r="BR97" s="2" t="s">
        <v>544</v>
      </c>
      <c r="BS97" s="2" t="s">
        <v>545</v>
      </c>
      <c r="BT97" s="2" t="s">
        <v>546</v>
      </c>
      <c r="BU97" t="s">
        <v>547</v>
      </c>
      <c r="CZ97" t="s">
        <v>23</v>
      </c>
      <c r="DA97" s="1">
        <v>45272.565833333334</v>
      </c>
    </row>
    <row r="98" spans="1:105" ht="409.6" x14ac:dyDescent="0.4">
      <c r="A98">
        <v>101</v>
      </c>
      <c r="D98">
        <v>6</v>
      </c>
      <c r="E98">
        <v>2</v>
      </c>
      <c r="F98" s="1">
        <v>45273</v>
      </c>
      <c r="G98">
        <v>124</v>
      </c>
      <c r="H98">
        <v>1</v>
      </c>
      <c r="J98">
        <v>1</v>
      </c>
      <c r="L98">
        <v>14</v>
      </c>
      <c r="M98" t="s">
        <v>398</v>
      </c>
      <c r="BL98">
        <v>4</v>
      </c>
      <c r="BO98">
        <v>2</v>
      </c>
      <c r="BP98" s="2" t="s">
        <v>548</v>
      </c>
      <c r="BQ98" s="2" t="s">
        <v>549</v>
      </c>
      <c r="BR98" s="2" t="s">
        <v>550</v>
      </c>
      <c r="BS98" s="2" t="s">
        <v>551</v>
      </c>
      <c r="BT98" s="2" t="s">
        <v>552</v>
      </c>
      <c r="BU98" s="2" t="s">
        <v>553</v>
      </c>
      <c r="CZ98" t="s">
        <v>23</v>
      </c>
      <c r="DA98" s="1">
        <v>45273.421284722222</v>
      </c>
    </row>
    <row r="99" spans="1:105" ht="409.6" x14ac:dyDescent="0.4">
      <c r="A99">
        <v>102</v>
      </c>
      <c r="D99">
        <v>4</v>
      </c>
      <c r="E99">
        <v>2</v>
      </c>
      <c r="F99" s="1">
        <v>45275</v>
      </c>
      <c r="G99">
        <v>93</v>
      </c>
      <c r="H99">
        <v>1</v>
      </c>
      <c r="J99">
        <v>1</v>
      </c>
      <c r="K99">
        <v>1</v>
      </c>
      <c r="L99">
        <v>39</v>
      </c>
      <c r="M99" t="s">
        <v>554</v>
      </c>
      <c r="AR99">
        <v>1</v>
      </c>
      <c r="AS99">
        <v>1</v>
      </c>
      <c r="AT99">
        <v>1</v>
      </c>
      <c r="AU99">
        <v>1</v>
      </c>
      <c r="AW99" t="s">
        <v>555</v>
      </c>
      <c r="AY99" s="2" t="s">
        <v>556</v>
      </c>
      <c r="AZ99" s="2" t="s">
        <v>557</v>
      </c>
      <c r="BA99" s="2" t="s">
        <v>558</v>
      </c>
      <c r="CZ99" t="s">
        <v>170</v>
      </c>
      <c r="DA99" s="1">
        <v>45275.549143518518</v>
      </c>
    </row>
    <row r="100" spans="1:105" ht="409.6" x14ac:dyDescent="0.4">
      <c r="A100">
        <v>103</v>
      </c>
      <c r="D100">
        <v>5</v>
      </c>
      <c r="E100">
        <v>2</v>
      </c>
      <c r="F100" s="1">
        <v>45244</v>
      </c>
      <c r="G100">
        <v>122</v>
      </c>
      <c r="H100">
        <v>1</v>
      </c>
      <c r="J100">
        <v>1</v>
      </c>
      <c r="K100" t="s">
        <v>244</v>
      </c>
      <c r="L100">
        <v>14</v>
      </c>
      <c r="M100" t="s">
        <v>559</v>
      </c>
      <c r="BB100">
        <v>1</v>
      </c>
      <c r="BC100">
        <v>2</v>
      </c>
      <c r="BD100">
        <v>4</v>
      </c>
      <c r="BE100">
        <v>3</v>
      </c>
      <c r="BG100" s="2" t="s">
        <v>560</v>
      </c>
      <c r="BJ100" s="2" t="s">
        <v>561</v>
      </c>
      <c r="BK100" s="2" t="s">
        <v>61</v>
      </c>
      <c r="CZ100" t="s">
        <v>23</v>
      </c>
      <c r="DA100" s="1">
        <v>45288.707233796296</v>
      </c>
    </row>
    <row r="101" spans="1:105" ht="409.6" x14ac:dyDescent="0.4">
      <c r="A101">
        <v>104</v>
      </c>
      <c r="D101">
        <v>5</v>
      </c>
      <c r="E101">
        <v>2</v>
      </c>
      <c r="F101" s="1">
        <v>45245</v>
      </c>
      <c r="G101">
        <v>181</v>
      </c>
      <c r="H101">
        <v>1</v>
      </c>
      <c r="J101">
        <v>2</v>
      </c>
      <c r="K101">
        <v>3</v>
      </c>
      <c r="L101">
        <v>14</v>
      </c>
      <c r="M101" t="s">
        <v>562</v>
      </c>
      <c r="BB101">
        <v>2</v>
      </c>
      <c r="BE101">
        <v>3</v>
      </c>
      <c r="BG101" s="2" t="s">
        <v>560</v>
      </c>
      <c r="BJ101" s="2" t="s">
        <v>563</v>
      </c>
      <c r="BK101" s="2" t="s">
        <v>61</v>
      </c>
      <c r="CZ101" t="s">
        <v>23</v>
      </c>
      <c r="DA101" s="1">
        <v>45288.710636574076</v>
      </c>
    </row>
    <row r="102" spans="1:105" ht="409.6" x14ac:dyDescent="0.4">
      <c r="A102">
        <v>105</v>
      </c>
      <c r="D102">
        <v>5</v>
      </c>
      <c r="E102">
        <v>2</v>
      </c>
      <c r="F102" s="1">
        <v>45303</v>
      </c>
      <c r="G102">
        <v>85</v>
      </c>
      <c r="H102">
        <v>1</v>
      </c>
      <c r="J102">
        <v>2</v>
      </c>
      <c r="K102">
        <v>4</v>
      </c>
      <c r="L102">
        <v>13</v>
      </c>
      <c r="M102" t="s">
        <v>146</v>
      </c>
      <c r="BB102">
        <v>3</v>
      </c>
      <c r="BE102">
        <v>3</v>
      </c>
      <c r="BG102" t="s">
        <v>564</v>
      </c>
      <c r="BH102" t="s">
        <v>364</v>
      </c>
      <c r="BI102" s="2" t="s">
        <v>565</v>
      </c>
      <c r="BJ102" s="2" t="s">
        <v>566</v>
      </c>
      <c r="BK102" s="2" t="s">
        <v>367</v>
      </c>
      <c r="CZ102" t="s">
        <v>39</v>
      </c>
      <c r="DA102" s="1">
        <v>45305.712430555555</v>
      </c>
    </row>
    <row r="103" spans="1:105" ht="409.6" x14ac:dyDescent="0.4">
      <c r="A103">
        <v>106</v>
      </c>
      <c r="D103">
        <v>8</v>
      </c>
      <c r="E103">
        <v>2</v>
      </c>
      <c r="F103" s="1">
        <v>45307</v>
      </c>
      <c r="G103">
        <v>284</v>
      </c>
      <c r="H103">
        <v>1</v>
      </c>
      <c r="K103">
        <v>6</v>
      </c>
      <c r="L103">
        <v>43</v>
      </c>
      <c r="M103" t="s">
        <v>267</v>
      </c>
      <c r="CF103">
        <v>4</v>
      </c>
      <c r="CI103">
        <v>3</v>
      </c>
      <c r="CJ103" s="2" t="s">
        <v>567</v>
      </c>
      <c r="CK103" t="s">
        <v>568</v>
      </c>
      <c r="CL103" s="2" t="s">
        <v>569</v>
      </c>
      <c r="CM103" s="2" t="s">
        <v>570</v>
      </c>
      <c r="CN103" s="2" t="s">
        <v>571</v>
      </c>
      <c r="CO103" s="2" t="s">
        <v>572</v>
      </c>
      <c r="CZ103" t="s">
        <v>274</v>
      </c>
      <c r="DA103" s="1">
        <v>45306.747233796297</v>
      </c>
    </row>
    <row r="104" spans="1:105" ht="409.6" x14ac:dyDescent="0.4">
      <c r="A104">
        <v>107</v>
      </c>
      <c r="D104">
        <v>7</v>
      </c>
      <c r="E104">
        <v>2</v>
      </c>
      <c r="F104" s="1">
        <v>44958</v>
      </c>
      <c r="G104">
        <v>178</v>
      </c>
      <c r="H104">
        <v>1</v>
      </c>
      <c r="J104">
        <v>1</v>
      </c>
      <c r="K104">
        <v>1</v>
      </c>
      <c r="L104">
        <v>10</v>
      </c>
      <c r="M104" t="s">
        <v>573</v>
      </c>
      <c r="BV104">
        <v>1</v>
      </c>
      <c r="BY104">
        <v>1</v>
      </c>
      <c r="BZ104" t="e">
        <f>- 과정개발센터 신청 : 과정개발 센터 컨설팅 이력 확인
- 기본적인 과정개발 및 훈련운영 프로세스는 숙지한 상황으로 재직자 과정에 대한 PBL 적용 을 위해 컨설팅 신청 확인</f>
        <v>#NAME?</v>
      </c>
      <c r="CA104" s="2" t="s">
        <v>574</v>
      </c>
      <c r="CB104" s="2" t="s">
        <v>575</v>
      </c>
      <c r="CC104" t="s">
        <v>576</v>
      </c>
      <c r="CD104" s="2" t="s">
        <v>577</v>
      </c>
      <c r="CE104" s="2" t="s">
        <v>578</v>
      </c>
      <c r="CZ104" t="s">
        <v>102</v>
      </c>
      <c r="DA104" s="1">
        <v>45309.602916666663</v>
      </c>
    </row>
    <row r="105" spans="1:105" ht="409.6" x14ac:dyDescent="0.4">
      <c r="A105">
        <v>108</v>
      </c>
      <c r="D105">
        <v>6</v>
      </c>
      <c r="E105">
        <v>2</v>
      </c>
      <c r="F105" s="1">
        <v>45229</v>
      </c>
      <c r="G105">
        <v>73</v>
      </c>
      <c r="H105">
        <v>1</v>
      </c>
      <c r="J105">
        <v>2</v>
      </c>
      <c r="K105" t="s">
        <v>48</v>
      </c>
      <c r="L105">
        <v>21</v>
      </c>
      <c r="M105" t="s">
        <v>579</v>
      </c>
      <c r="BL105">
        <v>3</v>
      </c>
      <c r="BM105">
        <v>5</v>
      </c>
      <c r="BO105">
        <v>2</v>
      </c>
      <c r="BP105" s="2" t="s">
        <v>580</v>
      </c>
      <c r="BQ105" s="2" t="s">
        <v>581</v>
      </c>
      <c r="BR105" s="2" t="s">
        <v>582</v>
      </c>
      <c r="BS105" t="e">
        <f>- 정성평가 사례 및 작성 샘플</f>
        <v>#NAME?</v>
      </c>
      <c r="BT105" s="2" t="s">
        <v>583</v>
      </c>
      <c r="BU105" s="2" t="s">
        <v>584</v>
      </c>
      <c r="CZ105" t="s">
        <v>102</v>
      </c>
      <c r="DA105" s="1">
        <v>45309.632800925923</v>
      </c>
    </row>
    <row r="106" spans="1:105" ht="409.6" x14ac:dyDescent="0.4">
      <c r="A106">
        <v>109</v>
      </c>
      <c r="D106">
        <v>5</v>
      </c>
      <c r="E106">
        <v>2</v>
      </c>
      <c r="F106" s="1">
        <v>45015</v>
      </c>
      <c r="G106">
        <v>131</v>
      </c>
      <c r="H106">
        <v>1</v>
      </c>
      <c r="J106">
        <v>2</v>
      </c>
      <c r="L106">
        <v>21</v>
      </c>
      <c r="M106" t="s">
        <v>585</v>
      </c>
      <c r="BB106">
        <v>1</v>
      </c>
      <c r="BE106">
        <v>3</v>
      </c>
      <c r="BF106" t="e">
        <f>- 기업 관리 현황 및 커뮤니티 운영 계획 협의 진행
 □ 동행 : 충남지사 (김정숙 부장, 이소민 주임)</f>
        <v>#NAME?</v>
      </c>
      <c r="BG106" t="s">
        <v>586</v>
      </c>
      <c r="BH106" s="2" t="s">
        <v>587</v>
      </c>
      <c r="BI106" t="e">
        <f>- 상시진단 (실시신고) raw 자료</f>
        <v>#NAME?</v>
      </c>
      <c r="BJ106" s="2" t="s">
        <v>588</v>
      </c>
      <c r="BK106" t="s">
        <v>589</v>
      </c>
      <c r="CZ106" t="s">
        <v>102</v>
      </c>
      <c r="DA106" s="1">
        <v>45309.635682870372</v>
      </c>
    </row>
    <row r="107" spans="1:105" ht="409.6" x14ac:dyDescent="0.4">
      <c r="A107">
        <v>110</v>
      </c>
      <c r="D107">
        <v>4</v>
      </c>
      <c r="E107">
        <v>2</v>
      </c>
      <c r="F107" s="1">
        <v>45015</v>
      </c>
      <c r="G107">
        <v>131</v>
      </c>
      <c r="H107">
        <v>1</v>
      </c>
      <c r="J107">
        <v>2</v>
      </c>
      <c r="K107">
        <v>1</v>
      </c>
      <c r="L107">
        <v>21</v>
      </c>
      <c r="M107" t="s">
        <v>585</v>
      </c>
      <c r="AR107">
        <v>1</v>
      </c>
      <c r="AU107">
        <v>1</v>
      </c>
      <c r="AV107" s="2" t="s">
        <v>590</v>
      </c>
      <c r="AW107" t="s">
        <v>591</v>
      </c>
      <c r="AX107" s="2" t="s">
        <v>592</v>
      </c>
      <c r="AY107" s="2" t="s">
        <v>593</v>
      </c>
      <c r="AZ107" s="2" t="s">
        <v>594</v>
      </c>
      <c r="BA107" t="s">
        <v>589</v>
      </c>
      <c r="CZ107" t="s">
        <v>102</v>
      </c>
      <c r="DA107" s="1">
        <v>45309.638831018521</v>
      </c>
    </row>
    <row r="108" spans="1:105" ht="409.6" x14ac:dyDescent="0.4">
      <c r="A108">
        <v>111</v>
      </c>
      <c r="D108">
        <v>4</v>
      </c>
      <c r="E108">
        <v>2</v>
      </c>
      <c r="F108" s="1">
        <v>45309</v>
      </c>
      <c r="G108">
        <v>130</v>
      </c>
      <c r="H108">
        <v>1</v>
      </c>
      <c r="K108">
        <v>6</v>
      </c>
      <c r="L108">
        <v>10</v>
      </c>
      <c r="M108" t="s">
        <v>595</v>
      </c>
      <c r="AR108">
        <v>4</v>
      </c>
      <c r="AU108">
        <v>3</v>
      </c>
      <c r="AW108" s="2" t="s">
        <v>596</v>
      </c>
      <c r="AX108" s="2" t="s">
        <v>597</v>
      </c>
      <c r="AY108" s="2" t="s">
        <v>598</v>
      </c>
      <c r="AZ108" s="2" t="s">
        <v>599</v>
      </c>
      <c r="BA108" s="2" t="s">
        <v>600</v>
      </c>
      <c r="CZ108" t="s">
        <v>126</v>
      </c>
      <c r="DA108" s="1">
        <v>45309.686331018522</v>
      </c>
    </row>
    <row r="109" spans="1:105" ht="409.6" x14ac:dyDescent="0.4">
      <c r="A109">
        <v>112</v>
      </c>
      <c r="D109">
        <v>1</v>
      </c>
      <c r="E109">
        <v>2</v>
      </c>
      <c r="F109" s="1">
        <v>45302</v>
      </c>
      <c r="G109">
        <v>79</v>
      </c>
      <c r="H109">
        <v>1</v>
      </c>
      <c r="J109">
        <v>2</v>
      </c>
      <c r="K109">
        <v>4</v>
      </c>
      <c r="L109">
        <v>10</v>
      </c>
      <c r="M109" t="s">
        <v>601</v>
      </c>
      <c r="N109">
        <v>3</v>
      </c>
      <c r="Q109">
        <v>3</v>
      </c>
      <c r="R109" s="2" t="s">
        <v>602</v>
      </c>
      <c r="S109" t="s">
        <v>603</v>
      </c>
      <c r="T109" t="e">
        <f>- 일학습병행 운영매뉴얼</f>
        <v>#NAME?</v>
      </c>
      <c r="U109" t="e">
        <f>- (지원단) 동신대학교 Off-JT 수기출석부 작성 개선 방안</f>
        <v>#NAME?</v>
      </c>
      <c r="V109" s="2" t="s">
        <v>604</v>
      </c>
      <c r="W109" t="s">
        <v>45</v>
      </c>
      <c r="CZ109" t="s">
        <v>47</v>
      </c>
      <c r="DA109" s="1">
        <v>45313.676111111112</v>
      </c>
    </row>
    <row r="110" spans="1:105" ht="409.6" x14ac:dyDescent="0.4">
      <c r="A110">
        <v>113</v>
      </c>
      <c r="D110">
        <v>4</v>
      </c>
      <c r="E110">
        <v>2</v>
      </c>
      <c r="F110" s="1">
        <v>45303</v>
      </c>
      <c r="G110">
        <v>288</v>
      </c>
      <c r="H110">
        <v>1</v>
      </c>
      <c r="J110">
        <v>1</v>
      </c>
      <c r="K110">
        <v>3</v>
      </c>
      <c r="L110">
        <v>41</v>
      </c>
      <c r="M110" t="s">
        <v>605</v>
      </c>
      <c r="AR110">
        <v>2</v>
      </c>
      <c r="AU110">
        <v>1</v>
      </c>
      <c r="AV110" s="2" t="s">
        <v>606</v>
      </c>
      <c r="AW110" t="s">
        <v>43</v>
      </c>
      <c r="AX110" s="2" t="s">
        <v>44</v>
      </c>
      <c r="AY110" t="s">
        <v>45</v>
      </c>
      <c r="AZ110" s="2" t="s">
        <v>607</v>
      </c>
      <c r="BA110" t="s">
        <v>45</v>
      </c>
      <c r="CZ110" t="s">
        <v>47</v>
      </c>
      <c r="DA110" s="1">
        <v>45313.67701388889</v>
      </c>
    </row>
    <row r="111" spans="1:105" ht="409.6" x14ac:dyDescent="0.4">
      <c r="A111">
        <v>114</v>
      </c>
      <c r="D111">
        <v>4</v>
      </c>
      <c r="E111">
        <v>2</v>
      </c>
      <c r="F111" s="1">
        <v>45310</v>
      </c>
      <c r="G111">
        <v>132</v>
      </c>
      <c r="H111">
        <v>1</v>
      </c>
      <c r="J111">
        <v>2</v>
      </c>
      <c r="K111">
        <v>1</v>
      </c>
      <c r="L111">
        <v>10</v>
      </c>
      <c r="M111" t="s">
        <v>608</v>
      </c>
      <c r="AR111">
        <v>1</v>
      </c>
      <c r="AU111">
        <v>3</v>
      </c>
      <c r="AV111" t="s">
        <v>609</v>
      </c>
      <c r="AW111" t="s">
        <v>610</v>
      </c>
      <c r="AX111" s="2" t="s">
        <v>611</v>
      </c>
      <c r="AY111" s="2" t="s">
        <v>612</v>
      </c>
      <c r="AZ111" s="2" t="s">
        <v>613</v>
      </c>
      <c r="BA111" t="s">
        <v>45</v>
      </c>
      <c r="CZ111" t="s">
        <v>47</v>
      </c>
      <c r="DA111" s="1">
        <v>45313.678784722222</v>
      </c>
    </row>
    <row r="112" spans="1:105" ht="409.6" x14ac:dyDescent="0.4">
      <c r="A112">
        <v>116</v>
      </c>
      <c r="D112">
        <v>5</v>
      </c>
      <c r="E112">
        <v>2</v>
      </c>
      <c r="F112" s="1">
        <v>45321</v>
      </c>
      <c r="G112">
        <v>124</v>
      </c>
      <c r="H112">
        <v>1</v>
      </c>
      <c r="J112">
        <v>1</v>
      </c>
      <c r="K112" t="s">
        <v>614</v>
      </c>
      <c r="L112">
        <v>14</v>
      </c>
      <c r="M112" t="s">
        <v>615</v>
      </c>
      <c r="BB112">
        <v>4</v>
      </c>
      <c r="BC112">
        <v>2</v>
      </c>
      <c r="BE112">
        <v>1</v>
      </c>
      <c r="BF112" s="2" t="s">
        <v>616</v>
      </c>
      <c r="BG112" s="2" t="s">
        <v>617</v>
      </c>
      <c r="BH112" t="s">
        <v>618</v>
      </c>
      <c r="BI112" s="2" t="s">
        <v>619</v>
      </c>
      <c r="BJ112" s="2" t="s">
        <v>620</v>
      </c>
      <c r="BK112" s="2" t="s">
        <v>621</v>
      </c>
      <c r="CZ112" t="s">
        <v>622</v>
      </c>
      <c r="DA112" s="1">
        <v>45320.632824074077</v>
      </c>
    </row>
    <row r="113" spans="1:105" ht="409.6" x14ac:dyDescent="0.4">
      <c r="A113">
        <v>117</v>
      </c>
      <c r="D113">
        <v>6</v>
      </c>
      <c r="E113">
        <v>2</v>
      </c>
      <c r="F113" s="1">
        <v>45322</v>
      </c>
      <c r="G113">
        <v>168</v>
      </c>
      <c r="H113">
        <v>1</v>
      </c>
      <c r="K113" t="s">
        <v>15</v>
      </c>
      <c r="L113">
        <v>14</v>
      </c>
      <c r="M113" t="s">
        <v>623</v>
      </c>
      <c r="BL113">
        <v>1</v>
      </c>
      <c r="BO113">
        <v>3</v>
      </c>
      <c r="BP113" s="2" t="s">
        <v>624</v>
      </c>
      <c r="BQ113" s="2" t="s">
        <v>625</v>
      </c>
      <c r="BR113" s="2" t="s">
        <v>626</v>
      </c>
      <c r="BS113" t="s">
        <v>627</v>
      </c>
      <c r="BT113" s="2" t="s">
        <v>628</v>
      </c>
      <c r="BU113" t="s">
        <v>629</v>
      </c>
      <c r="CZ113" t="s">
        <v>622</v>
      </c>
      <c r="DA113" s="1">
        <v>45320.634398148148</v>
      </c>
    </row>
    <row r="114" spans="1:105" ht="409.6" x14ac:dyDescent="0.4">
      <c r="A114">
        <v>118</v>
      </c>
      <c r="D114">
        <v>8</v>
      </c>
      <c r="E114">
        <v>2</v>
      </c>
      <c r="F114" s="1">
        <v>45322</v>
      </c>
      <c r="G114">
        <v>191</v>
      </c>
      <c r="H114">
        <v>1</v>
      </c>
      <c r="K114">
        <v>3</v>
      </c>
      <c r="L114">
        <v>10</v>
      </c>
      <c r="M114" t="s">
        <v>630</v>
      </c>
      <c r="CF114">
        <v>2</v>
      </c>
      <c r="CI114">
        <v>2</v>
      </c>
      <c r="CJ114" s="2" t="s">
        <v>631</v>
      </c>
      <c r="CK114" t="s">
        <v>632</v>
      </c>
      <c r="CL114" s="2" t="s">
        <v>633</v>
      </c>
      <c r="CM114" s="2" t="s">
        <v>634</v>
      </c>
      <c r="CN114" s="2" t="s">
        <v>635</v>
      </c>
      <c r="CO114" s="2" t="s">
        <v>636</v>
      </c>
      <c r="CZ114" t="s">
        <v>145</v>
      </c>
      <c r="DA114" s="1">
        <v>45320.67695601852</v>
      </c>
    </row>
    <row r="115" spans="1:105" ht="409.6" x14ac:dyDescent="0.4">
      <c r="A115">
        <v>119</v>
      </c>
      <c r="D115">
        <v>4</v>
      </c>
      <c r="E115">
        <v>2</v>
      </c>
      <c r="F115" s="1">
        <v>45321</v>
      </c>
      <c r="G115">
        <v>330</v>
      </c>
      <c r="H115">
        <v>1</v>
      </c>
      <c r="J115">
        <v>2</v>
      </c>
      <c r="K115">
        <v>5</v>
      </c>
      <c r="L115">
        <v>3</v>
      </c>
      <c r="M115" t="s">
        <v>637</v>
      </c>
      <c r="AR115">
        <v>5</v>
      </c>
      <c r="AU115">
        <v>1</v>
      </c>
      <c r="AV115" s="2" t="s">
        <v>638</v>
      </c>
      <c r="AW115" s="2" t="s">
        <v>639</v>
      </c>
      <c r="AX115" t="s">
        <v>640</v>
      </c>
      <c r="AY115" s="2" t="s">
        <v>641</v>
      </c>
      <c r="AZ115" s="2" t="s">
        <v>642</v>
      </c>
      <c r="BA115" s="2" t="s">
        <v>643</v>
      </c>
      <c r="CZ115" t="s">
        <v>170</v>
      </c>
      <c r="DA115" s="1">
        <v>45320.801874999997</v>
      </c>
    </row>
    <row r="116" spans="1:105" ht="409.6" x14ac:dyDescent="0.4">
      <c r="A116">
        <v>121</v>
      </c>
      <c r="D116">
        <v>5</v>
      </c>
      <c r="E116">
        <v>2</v>
      </c>
      <c r="F116" s="1">
        <v>45329</v>
      </c>
      <c r="G116">
        <v>85</v>
      </c>
      <c r="H116">
        <v>1</v>
      </c>
      <c r="J116">
        <v>2</v>
      </c>
      <c r="K116">
        <v>4</v>
      </c>
      <c r="L116">
        <v>13</v>
      </c>
      <c r="M116" t="s">
        <v>146</v>
      </c>
      <c r="BB116">
        <v>3</v>
      </c>
      <c r="BE116">
        <v>3</v>
      </c>
      <c r="BG116" t="s">
        <v>644</v>
      </c>
      <c r="BH116" s="2" t="s">
        <v>645</v>
      </c>
      <c r="BI116" s="2" t="s">
        <v>646</v>
      </c>
      <c r="BJ116" s="2" t="s">
        <v>647</v>
      </c>
      <c r="BK116" s="2" t="s">
        <v>648</v>
      </c>
      <c r="CZ116" t="s">
        <v>39</v>
      </c>
      <c r="DA116" s="1">
        <v>45323.719247685185</v>
      </c>
    </row>
    <row r="117" spans="1:105" ht="409.6" x14ac:dyDescent="0.4">
      <c r="A117">
        <v>122</v>
      </c>
      <c r="D117">
        <v>4</v>
      </c>
      <c r="E117">
        <v>2</v>
      </c>
      <c r="F117" s="1">
        <v>45324</v>
      </c>
      <c r="G117">
        <v>79</v>
      </c>
      <c r="H117">
        <v>1</v>
      </c>
      <c r="J117">
        <v>2</v>
      </c>
      <c r="K117">
        <v>4</v>
      </c>
      <c r="L117">
        <v>10</v>
      </c>
      <c r="M117" t="s">
        <v>649</v>
      </c>
      <c r="AR117">
        <v>3</v>
      </c>
      <c r="AU117">
        <v>1</v>
      </c>
      <c r="AV117" s="2" t="s">
        <v>650</v>
      </c>
      <c r="AW117" t="s">
        <v>651</v>
      </c>
      <c r="AX117" s="2" t="s">
        <v>652</v>
      </c>
      <c r="AY117" t="s">
        <v>45</v>
      </c>
      <c r="AZ117" s="2" t="s">
        <v>653</v>
      </c>
      <c r="BA117" t="s">
        <v>45</v>
      </c>
      <c r="CZ117" t="s">
        <v>47</v>
      </c>
      <c r="DA117" s="1">
        <v>45323.977731481478</v>
      </c>
    </row>
    <row r="118" spans="1:105" ht="409.6" x14ac:dyDescent="0.4">
      <c r="A118">
        <v>123</v>
      </c>
      <c r="D118">
        <v>7</v>
      </c>
      <c r="E118">
        <v>2</v>
      </c>
      <c r="F118" s="1">
        <v>45327</v>
      </c>
      <c r="G118">
        <v>84</v>
      </c>
      <c r="H118">
        <v>1</v>
      </c>
      <c r="K118">
        <v>4</v>
      </c>
      <c r="L118">
        <v>12</v>
      </c>
      <c r="M118" t="s">
        <v>507</v>
      </c>
      <c r="BV118">
        <v>3</v>
      </c>
      <c r="BY118">
        <v>3</v>
      </c>
      <c r="CA118" s="2" t="s">
        <v>654</v>
      </c>
      <c r="CC118" s="2" t="s">
        <v>655</v>
      </c>
      <c r="CD118" s="2" t="s">
        <v>656</v>
      </c>
      <c r="CE118" t="s">
        <v>657</v>
      </c>
      <c r="CZ118" t="s">
        <v>126</v>
      </c>
      <c r="DA118" s="1">
        <v>45327.561666666668</v>
      </c>
    </row>
    <row r="119" spans="1:105" ht="409.6" x14ac:dyDescent="0.4">
      <c r="A119">
        <v>124</v>
      </c>
      <c r="D119">
        <v>6</v>
      </c>
      <c r="E119">
        <v>2</v>
      </c>
      <c r="F119" s="1">
        <v>45328</v>
      </c>
      <c r="G119">
        <v>195</v>
      </c>
      <c r="H119">
        <v>1</v>
      </c>
      <c r="J119">
        <v>2</v>
      </c>
      <c r="K119">
        <v>1</v>
      </c>
      <c r="L119">
        <v>24</v>
      </c>
      <c r="M119" t="s">
        <v>69</v>
      </c>
      <c r="BL119">
        <v>1</v>
      </c>
      <c r="BO119">
        <v>2</v>
      </c>
      <c r="BP119" s="2" t="s">
        <v>658</v>
      </c>
      <c r="BQ119" s="2" t="s">
        <v>659</v>
      </c>
      <c r="BR119" t="s">
        <v>660</v>
      </c>
      <c r="BS119" s="2" t="s">
        <v>661</v>
      </c>
      <c r="BT119" s="2" t="s">
        <v>662</v>
      </c>
      <c r="BU119" s="2" t="s">
        <v>61</v>
      </c>
      <c r="CZ119" t="s">
        <v>68</v>
      </c>
      <c r="DA119" s="1">
        <v>45327.653217592589</v>
      </c>
    </row>
    <row r="120" spans="1:105" ht="409.6" x14ac:dyDescent="0.4">
      <c r="A120">
        <v>125</v>
      </c>
      <c r="D120">
        <v>4</v>
      </c>
      <c r="E120">
        <v>2</v>
      </c>
      <c r="F120" s="1">
        <v>45328</v>
      </c>
      <c r="G120">
        <v>135</v>
      </c>
      <c r="H120">
        <v>1</v>
      </c>
      <c r="J120">
        <v>2</v>
      </c>
      <c r="K120">
        <v>1</v>
      </c>
      <c r="L120">
        <v>10</v>
      </c>
      <c r="M120" t="s">
        <v>663</v>
      </c>
      <c r="AR120">
        <v>1</v>
      </c>
      <c r="AU120">
        <v>1</v>
      </c>
      <c r="AV120" s="2" t="s">
        <v>664</v>
      </c>
      <c r="AW120" t="s">
        <v>651</v>
      </c>
      <c r="AX120" s="2" t="s">
        <v>665</v>
      </c>
      <c r="AY120" t="s">
        <v>45</v>
      </c>
      <c r="AZ120" s="2" t="s">
        <v>666</v>
      </c>
      <c r="BA120" t="s">
        <v>45</v>
      </c>
      <c r="CZ120" t="s">
        <v>47</v>
      </c>
      <c r="DA120" s="1">
        <v>45327.964884259258</v>
      </c>
    </row>
    <row r="121" spans="1:105" ht="409.6" x14ac:dyDescent="0.4">
      <c r="A121">
        <v>126</v>
      </c>
      <c r="D121">
        <v>4</v>
      </c>
      <c r="E121">
        <v>2</v>
      </c>
      <c r="F121" s="1">
        <v>45338</v>
      </c>
      <c r="G121">
        <v>335</v>
      </c>
      <c r="H121">
        <v>1</v>
      </c>
      <c r="K121">
        <v>5</v>
      </c>
      <c r="L121">
        <v>41</v>
      </c>
      <c r="M121" t="s">
        <v>667</v>
      </c>
      <c r="AR121">
        <v>5</v>
      </c>
      <c r="AU121">
        <v>2</v>
      </c>
      <c r="AV121" t="s">
        <v>668</v>
      </c>
      <c r="AW121" t="s">
        <v>669</v>
      </c>
      <c r="AX121" s="2" t="s">
        <v>233</v>
      </c>
      <c r="AY121" s="2" t="s">
        <v>670</v>
      </c>
      <c r="AZ121" s="2" t="s">
        <v>671</v>
      </c>
      <c r="BA121" s="2" t="s">
        <v>672</v>
      </c>
      <c r="CZ121" t="s">
        <v>145</v>
      </c>
      <c r="DA121" s="1">
        <v>45336.470810185187</v>
      </c>
    </row>
    <row r="122" spans="1:105" ht="409.6" x14ac:dyDescent="0.4">
      <c r="A122">
        <v>127</v>
      </c>
      <c r="D122">
        <v>4</v>
      </c>
      <c r="E122">
        <v>2</v>
      </c>
      <c r="F122" s="1">
        <v>45341</v>
      </c>
      <c r="G122">
        <v>93</v>
      </c>
      <c r="H122">
        <v>1</v>
      </c>
      <c r="J122">
        <v>1</v>
      </c>
      <c r="K122" t="s">
        <v>673</v>
      </c>
      <c r="L122">
        <v>39</v>
      </c>
      <c r="M122" t="s">
        <v>674</v>
      </c>
      <c r="AR122">
        <v>1</v>
      </c>
      <c r="AS122">
        <v>3</v>
      </c>
      <c r="AT122">
        <v>5</v>
      </c>
      <c r="AU122">
        <v>3</v>
      </c>
      <c r="AV122" s="2" t="s">
        <v>675</v>
      </c>
      <c r="AW122" s="2" t="s">
        <v>676</v>
      </c>
      <c r="AX122" s="2" t="s">
        <v>677</v>
      </c>
      <c r="AZ122" s="2" t="s">
        <v>678</v>
      </c>
      <c r="BA122" s="2" t="s">
        <v>679</v>
      </c>
      <c r="CZ122" t="s">
        <v>274</v>
      </c>
      <c r="DA122" s="1">
        <v>45336.584618055553</v>
      </c>
    </row>
    <row r="123" spans="1:105" ht="409.6" x14ac:dyDescent="0.4">
      <c r="A123">
        <v>128</v>
      </c>
      <c r="D123">
        <v>5</v>
      </c>
      <c r="E123">
        <v>2</v>
      </c>
      <c r="F123" s="1">
        <v>45337</v>
      </c>
      <c r="G123">
        <v>193</v>
      </c>
      <c r="H123">
        <v>1</v>
      </c>
      <c r="K123">
        <v>3</v>
      </c>
      <c r="L123">
        <v>21</v>
      </c>
      <c r="M123" t="s">
        <v>384</v>
      </c>
      <c r="BB123">
        <v>2</v>
      </c>
      <c r="BE123">
        <v>3</v>
      </c>
      <c r="BF123" s="2" t="s">
        <v>680</v>
      </c>
      <c r="BG123" t="s">
        <v>681</v>
      </c>
      <c r="BH123" s="2" t="s">
        <v>682</v>
      </c>
      <c r="BI123" s="2" t="s">
        <v>683</v>
      </c>
      <c r="BJ123" s="2" t="s">
        <v>684</v>
      </c>
      <c r="BK123" s="2" t="s">
        <v>685</v>
      </c>
      <c r="CZ123" t="s">
        <v>126</v>
      </c>
      <c r="DA123" s="1">
        <v>45336.664247685185</v>
      </c>
    </row>
    <row r="124" spans="1:105" ht="409.6" x14ac:dyDescent="0.4">
      <c r="A124">
        <v>129</v>
      </c>
      <c r="D124">
        <v>4</v>
      </c>
      <c r="E124">
        <v>2</v>
      </c>
      <c r="F124" s="1">
        <v>45329</v>
      </c>
      <c r="G124">
        <v>170</v>
      </c>
      <c r="H124">
        <v>1</v>
      </c>
      <c r="J124">
        <v>1</v>
      </c>
      <c r="K124">
        <v>1</v>
      </c>
      <c r="L124">
        <v>22</v>
      </c>
      <c r="M124" t="s">
        <v>686</v>
      </c>
      <c r="AR124">
        <v>1</v>
      </c>
      <c r="AU124">
        <v>1</v>
      </c>
      <c r="AV124" s="2" t="s">
        <v>687</v>
      </c>
      <c r="AW124" t="s">
        <v>688</v>
      </c>
      <c r="AX124" s="2" t="s">
        <v>689</v>
      </c>
      <c r="AY124" t="e">
        <f>- 상시진단 기반 LMS 확인결과 공유</f>
        <v>#NAME?</v>
      </c>
      <c r="AZ124" s="2" t="s">
        <v>690</v>
      </c>
      <c r="BA124" s="2" t="s">
        <v>691</v>
      </c>
      <c r="CZ124" t="s">
        <v>102</v>
      </c>
      <c r="DA124" s="1">
        <v>45336.706388888888</v>
      </c>
    </row>
    <row r="125" spans="1:105" ht="409.6" x14ac:dyDescent="0.4">
      <c r="A125">
        <v>130</v>
      </c>
      <c r="D125">
        <v>6</v>
      </c>
      <c r="E125">
        <v>2</v>
      </c>
      <c r="F125" s="1">
        <v>45338</v>
      </c>
      <c r="G125">
        <v>177</v>
      </c>
      <c r="H125">
        <v>1</v>
      </c>
      <c r="J125">
        <v>1</v>
      </c>
      <c r="K125" t="s">
        <v>40</v>
      </c>
      <c r="L125">
        <v>11</v>
      </c>
      <c r="M125" t="s">
        <v>692</v>
      </c>
      <c r="BL125">
        <v>1</v>
      </c>
      <c r="BM125">
        <v>2</v>
      </c>
      <c r="BO125">
        <v>2</v>
      </c>
      <c r="BP125" s="2" t="s">
        <v>693</v>
      </c>
      <c r="BQ125" s="2" t="s">
        <v>659</v>
      </c>
      <c r="BR125" s="2" t="s">
        <v>694</v>
      </c>
      <c r="BS125" s="2" t="s">
        <v>695</v>
      </c>
      <c r="BT125" s="2" t="s">
        <v>696</v>
      </c>
      <c r="BU125" s="2" t="s">
        <v>697</v>
      </c>
      <c r="CZ125" t="s">
        <v>39</v>
      </c>
      <c r="DA125" s="1">
        <v>45336.706388888888</v>
      </c>
    </row>
    <row r="126" spans="1:105" ht="409.6" x14ac:dyDescent="0.4">
      <c r="A126">
        <v>131</v>
      </c>
      <c r="D126">
        <v>1</v>
      </c>
      <c r="E126">
        <v>2</v>
      </c>
      <c r="F126" s="1">
        <v>45337</v>
      </c>
      <c r="G126">
        <v>176</v>
      </c>
      <c r="H126">
        <v>1</v>
      </c>
      <c r="J126">
        <v>1</v>
      </c>
      <c r="K126" t="s">
        <v>40</v>
      </c>
      <c r="L126">
        <v>11</v>
      </c>
      <c r="M126" t="s">
        <v>698</v>
      </c>
      <c r="N126">
        <v>1</v>
      </c>
      <c r="Q126">
        <v>1</v>
      </c>
      <c r="R126" s="2" t="s">
        <v>699</v>
      </c>
      <c r="S126" s="2" t="s">
        <v>700</v>
      </c>
      <c r="U126" s="2" t="s">
        <v>701</v>
      </c>
      <c r="V126" s="2" t="s">
        <v>702</v>
      </c>
      <c r="W126" s="2" t="s">
        <v>703</v>
      </c>
      <c r="CZ126" t="s">
        <v>23</v>
      </c>
      <c r="DA126" s="1">
        <v>45336.722974537035</v>
      </c>
    </row>
    <row r="127" spans="1:105" ht="409.6" x14ac:dyDescent="0.4">
      <c r="A127">
        <v>132</v>
      </c>
      <c r="D127">
        <v>5</v>
      </c>
      <c r="E127">
        <v>2</v>
      </c>
      <c r="F127" s="1">
        <v>45343</v>
      </c>
      <c r="G127">
        <v>129</v>
      </c>
      <c r="H127">
        <v>1</v>
      </c>
      <c r="K127">
        <v>6</v>
      </c>
      <c r="L127">
        <v>38</v>
      </c>
      <c r="M127" t="s">
        <v>704</v>
      </c>
      <c r="BB127">
        <v>4</v>
      </c>
      <c r="BE127">
        <v>1</v>
      </c>
      <c r="BF127" s="2" t="s">
        <v>705</v>
      </c>
      <c r="BG127" t="s">
        <v>706</v>
      </c>
      <c r="BH127" t="s">
        <v>707</v>
      </c>
      <c r="BI127" s="2" t="s">
        <v>708</v>
      </c>
      <c r="BJ127" s="2" t="s">
        <v>709</v>
      </c>
      <c r="BK127" s="2" t="s">
        <v>710</v>
      </c>
      <c r="CZ127" t="s">
        <v>711</v>
      </c>
      <c r="DA127" s="1">
        <v>45338.457928240743</v>
      </c>
    </row>
    <row r="128" spans="1:105" ht="409.6" x14ac:dyDescent="0.4">
      <c r="A128">
        <v>133</v>
      </c>
      <c r="D128">
        <v>4</v>
      </c>
      <c r="E128">
        <v>2</v>
      </c>
      <c r="F128" s="1">
        <v>45343</v>
      </c>
      <c r="G128">
        <v>328</v>
      </c>
      <c r="H128">
        <v>1</v>
      </c>
      <c r="J128">
        <v>2</v>
      </c>
      <c r="K128" t="s">
        <v>15</v>
      </c>
      <c r="L128">
        <v>11</v>
      </c>
      <c r="M128" t="s">
        <v>302</v>
      </c>
      <c r="AR128">
        <v>1</v>
      </c>
      <c r="AU128">
        <v>2</v>
      </c>
      <c r="AV128" s="2" t="s">
        <v>712</v>
      </c>
      <c r="AW128" s="2" t="s">
        <v>713</v>
      </c>
      <c r="AX128" s="2" t="s">
        <v>714</v>
      </c>
      <c r="AY128" s="2" t="s">
        <v>715</v>
      </c>
      <c r="AZ128" s="2" t="s">
        <v>716</v>
      </c>
      <c r="BA128" s="2" t="s">
        <v>717</v>
      </c>
      <c r="CZ128" t="s">
        <v>23</v>
      </c>
      <c r="DA128" s="1">
        <v>45342.702430555553</v>
      </c>
    </row>
    <row r="129" spans="1:105" ht="409.6" x14ac:dyDescent="0.4">
      <c r="A129">
        <v>134</v>
      </c>
      <c r="D129">
        <v>4</v>
      </c>
      <c r="E129">
        <v>2</v>
      </c>
      <c r="F129" s="1">
        <v>45345</v>
      </c>
      <c r="G129">
        <v>170</v>
      </c>
      <c r="H129">
        <v>2</v>
      </c>
      <c r="L129">
        <v>22</v>
      </c>
      <c r="M129" t="s">
        <v>686</v>
      </c>
      <c r="AR129">
        <v>1</v>
      </c>
      <c r="AU129">
        <v>2</v>
      </c>
      <c r="AV129" s="2" t="s">
        <v>718</v>
      </c>
      <c r="AW129" s="2" t="s">
        <v>719</v>
      </c>
      <c r="AX129" s="2" t="s">
        <v>720</v>
      </c>
      <c r="AY129" s="2" t="s">
        <v>721</v>
      </c>
      <c r="AZ129" s="2" t="s">
        <v>722</v>
      </c>
      <c r="BA129" s="2" t="s">
        <v>723</v>
      </c>
      <c r="CZ129" t="s">
        <v>102</v>
      </c>
      <c r="DA129" s="1">
        <v>45344.391319444447</v>
      </c>
    </row>
    <row r="130" spans="1:105" ht="409.6" x14ac:dyDescent="0.4">
      <c r="A130">
        <v>135</v>
      </c>
      <c r="D130">
        <v>5</v>
      </c>
      <c r="E130">
        <v>2</v>
      </c>
      <c r="F130" s="1">
        <v>45348</v>
      </c>
      <c r="G130">
        <v>69</v>
      </c>
      <c r="H130">
        <v>1</v>
      </c>
      <c r="J130">
        <v>2</v>
      </c>
      <c r="K130">
        <v>4</v>
      </c>
      <c r="L130">
        <v>16</v>
      </c>
      <c r="M130" t="s">
        <v>724</v>
      </c>
      <c r="BB130">
        <v>3</v>
      </c>
      <c r="BE130">
        <v>3</v>
      </c>
      <c r="BF130" s="2" t="s">
        <v>725</v>
      </c>
      <c r="BG130" t="s">
        <v>706</v>
      </c>
      <c r="BI130" s="2" t="s">
        <v>726</v>
      </c>
      <c r="BJ130" s="2" t="s">
        <v>727</v>
      </c>
      <c r="BK130" s="2" t="s">
        <v>710</v>
      </c>
      <c r="CZ130" t="s">
        <v>170</v>
      </c>
      <c r="DA130" s="1">
        <v>45345.799884259257</v>
      </c>
    </row>
    <row r="131" spans="1:105" ht="409.6" x14ac:dyDescent="0.4">
      <c r="A131">
        <v>137</v>
      </c>
      <c r="D131">
        <v>4</v>
      </c>
      <c r="E131">
        <v>2</v>
      </c>
      <c r="F131" s="1">
        <v>45357</v>
      </c>
      <c r="G131">
        <v>199</v>
      </c>
      <c r="H131">
        <v>1</v>
      </c>
      <c r="J131">
        <v>1</v>
      </c>
      <c r="K131">
        <v>1</v>
      </c>
      <c r="L131">
        <v>9</v>
      </c>
      <c r="M131" t="s">
        <v>296</v>
      </c>
      <c r="AR131">
        <v>1</v>
      </c>
      <c r="AU131">
        <v>3</v>
      </c>
      <c r="AW131" s="2" t="s">
        <v>728</v>
      </c>
      <c r="AX131" s="2" t="s">
        <v>729</v>
      </c>
      <c r="AY131" s="2" t="s">
        <v>730</v>
      </c>
      <c r="AZ131" s="2" t="s">
        <v>731</v>
      </c>
      <c r="BA131" s="2" t="s">
        <v>732</v>
      </c>
      <c r="CZ131" t="s">
        <v>23</v>
      </c>
      <c r="DA131" s="1">
        <v>45355.661261574074</v>
      </c>
    </row>
    <row r="132" spans="1:105" ht="409.6" x14ac:dyDescent="0.4">
      <c r="A132">
        <v>138</v>
      </c>
      <c r="D132">
        <v>6</v>
      </c>
      <c r="E132">
        <v>2</v>
      </c>
      <c r="F132" s="1">
        <v>45359</v>
      </c>
      <c r="G132">
        <v>146</v>
      </c>
      <c r="H132">
        <v>1</v>
      </c>
      <c r="J132">
        <v>1</v>
      </c>
      <c r="K132" t="s">
        <v>40</v>
      </c>
      <c r="L132">
        <v>11</v>
      </c>
      <c r="M132" t="s">
        <v>245</v>
      </c>
      <c r="BL132">
        <v>1</v>
      </c>
      <c r="BM132">
        <v>2</v>
      </c>
      <c r="BO132">
        <v>3</v>
      </c>
      <c r="BQ132" s="2" t="s">
        <v>733</v>
      </c>
      <c r="BR132" s="2" t="s">
        <v>734</v>
      </c>
      <c r="BS132" s="2" t="s">
        <v>735</v>
      </c>
      <c r="BT132" s="2" t="s">
        <v>736</v>
      </c>
      <c r="BU132" s="2" t="s">
        <v>737</v>
      </c>
      <c r="CZ132" t="s">
        <v>622</v>
      </c>
      <c r="DA132" s="1">
        <v>45356.661423611113</v>
      </c>
    </row>
    <row r="133" spans="1:105" ht="409.6" x14ac:dyDescent="0.4">
      <c r="A133">
        <v>139</v>
      </c>
      <c r="D133">
        <v>5</v>
      </c>
      <c r="E133">
        <v>2</v>
      </c>
      <c r="F133" s="1">
        <v>45358</v>
      </c>
      <c r="G133">
        <v>124</v>
      </c>
      <c r="H133">
        <v>2</v>
      </c>
      <c r="I133" t="s">
        <v>738</v>
      </c>
      <c r="K133" t="s">
        <v>614</v>
      </c>
      <c r="L133">
        <v>14</v>
      </c>
      <c r="M133" t="s">
        <v>615</v>
      </c>
      <c r="BB133">
        <v>2</v>
      </c>
      <c r="BC133">
        <v>4</v>
      </c>
      <c r="BE133">
        <v>3</v>
      </c>
      <c r="BF133" s="2" t="s">
        <v>739</v>
      </c>
      <c r="BH133" s="2" t="s">
        <v>740</v>
      </c>
      <c r="BI133" t="s">
        <v>741</v>
      </c>
      <c r="BJ133" s="2" t="s">
        <v>742</v>
      </c>
      <c r="BK133" s="2" t="s">
        <v>743</v>
      </c>
      <c r="CZ133" t="s">
        <v>622</v>
      </c>
      <c r="DA133" s="1">
        <v>45356.663483796299</v>
      </c>
    </row>
    <row r="134" spans="1:105" ht="409.6" x14ac:dyDescent="0.4">
      <c r="A134">
        <v>140</v>
      </c>
      <c r="D134">
        <v>4</v>
      </c>
      <c r="E134">
        <v>2</v>
      </c>
      <c r="F134" s="1">
        <v>45358</v>
      </c>
      <c r="G134">
        <v>125</v>
      </c>
      <c r="H134">
        <v>1</v>
      </c>
      <c r="K134">
        <v>6</v>
      </c>
      <c r="L134">
        <v>5</v>
      </c>
      <c r="M134" t="s">
        <v>744</v>
      </c>
      <c r="AR134">
        <v>4</v>
      </c>
      <c r="AU134">
        <v>3</v>
      </c>
      <c r="AV134" s="2" t="s">
        <v>745</v>
      </c>
      <c r="AW134" s="2" t="s">
        <v>746</v>
      </c>
      <c r="AX134" s="2" t="s">
        <v>677</v>
      </c>
      <c r="AZ134" s="2" t="s">
        <v>747</v>
      </c>
      <c r="BA134" s="2" t="s">
        <v>748</v>
      </c>
      <c r="CZ134" t="s">
        <v>274</v>
      </c>
      <c r="DA134" s="1">
        <v>45357.408819444441</v>
      </c>
    </row>
    <row r="135" spans="1:105" ht="409.6" x14ac:dyDescent="0.4">
      <c r="A135">
        <v>141</v>
      </c>
      <c r="D135">
        <v>5</v>
      </c>
      <c r="E135">
        <v>2</v>
      </c>
      <c r="F135" s="1">
        <v>45357</v>
      </c>
      <c r="G135">
        <v>139</v>
      </c>
      <c r="H135">
        <v>1</v>
      </c>
      <c r="K135">
        <v>1</v>
      </c>
      <c r="L135">
        <v>7</v>
      </c>
      <c r="M135" t="s">
        <v>749</v>
      </c>
      <c r="BB135">
        <v>1</v>
      </c>
      <c r="BE135">
        <v>3</v>
      </c>
      <c r="BF135" s="2" t="s">
        <v>750</v>
      </c>
      <c r="BG135" t="s">
        <v>751</v>
      </c>
      <c r="BH135" t="s">
        <v>752</v>
      </c>
      <c r="BI135" s="2" t="s">
        <v>753</v>
      </c>
      <c r="BJ135" s="2" t="s">
        <v>754</v>
      </c>
      <c r="BK135" s="2" t="s">
        <v>61</v>
      </c>
      <c r="CZ135" t="s">
        <v>68</v>
      </c>
      <c r="DA135" s="1">
        <v>45357.632557870369</v>
      </c>
    </row>
    <row r="136" spans="1:105" ht="409.6" x14ac:dyDescent="0.4">
      <c r="A136">
        <v>142</v>
      </c>
      <c r="D136">
        <v>5</v>
      </c>
      <c r="E136">
        <v>2</v>
      </c>
      <c r="F136" s="1">
        <v>45364</v>
      </c>
      <c r="G136">
        <v>90</v>
      </c>
      <c r="H136">
        <v>1</v>
      </c>
      <c r="K136">
        <v>4</v>
      </c>
      <c r="L136">
        <v>14</v>
      </c>
      <c r="M136" t="s">
        <v>755</v>
      </c>
      <c r="BB136">
        <v>3</v>
      </c>
      <c r="BE136">
        <v>3</v>
      </c>
      <c r="BG136" t="s">
        <v>756</v>
      </c>
      <c r="BH136" s="2" t="s">
        <v>757</v>
      </c>
      <c r="BI136" t="s">
        <v>758</v>
      </c>
      <c r="BJ136" s="2" t="s">
        <v>759</v>
      </c>
      <c r="BK136" s="2" t="s">
        <v>760</v>
      </c>
      <c r="CZ136" t="s">
        <v>622</v>
      </c>
      <c r="DA136" s="1">
        <v>45363.432546296295</v>
      </c>
    </row>
    <row r="137" spans="1:105" ht="409.6" x14ac:dyDescent="0.4">
      <c r="A137">
        <v>143</v>
      </c>
      <c r="D137">
        <v>6</v>
      </c>
      <c r="E137">
        <v>2</v>
      </c>
      <c r="F137" s="1">
        <v>45365</v>
      </c>
      <c r="G137">
        <v>71</v>
      </c>
      <c r="H137">
        <v>1</v>
      </c>
      <c r="J137">
        <v>2</v>
      </c>
      <c r="K137">
        <v>4</v>
      </c>
      <c r="L137">
        <v>13</v>
      </c>
      <c r="M137" t="s">
        <v>108</v>
      </c>
      <c r="BL137">
        <v>3</v>
      </c>
      <c r="BO137">
        <v>3</v>
      </c>
      <c r="BP137" s="2" t="s">
        <v>761</v>
      </c>
      <c r="BQ137" t="s">
        <v>762</v>
      </c>
      <c r="BR137" s="2" t="s">
        <v>763</v>
      </c>
      <c r="BS137" s="2" t="s">
        <v>764</v>
      </c>
      <c r="BT137" s="2" t="s">
        <v>765</v>
      </c>
      <c r="BU137" s="2" t="s">
        <v>766</v>
      </c>
      <c r="CZ137" t="s">
        <v>39</v>
      </c>
      <c r="DA137" s="1">
        <v>45363.486701388887</v>
      </c>
    </row>
    <row r="138" spans="1:105" ht="409.6" x14ac:dyDescent="0.4">
      <c r="A138">
        <v>144</v>
      </c>
      <c r="D138">
        <v>4</v>
      </c>
      <c r="E138">
        <v>2</v>
      </c>
      <c r="F138" s="1">
        <v>45366</v>
      </c>
      <c r="G138">
        <v>330</v>
      </c>
      <c r="H138">
        <v>2</v>
      </c>
      <c r="I138" s="3">
        <v>45321</v>
      </c>
      <c r="J138">
        <v>2</v>
      </c>
      <c r="K138">
        <v>5</v>
      </c>
      <c r="L138">
        <v>3</v>
      </c>
      <c r="M138" t="s">
        <v>637</v>
      </c>
      <c r="AR138">
        <v>5</v>
      </c>
      <c r="AU138">
        <v>1</v>
      </c>
      <c r="AV138" s="2" t="s">
        <v>767</v>
      </c>
      <c r="AW138" s="2" t="s">
        <v>768</v>
      </c>
      <c r="AX138" s="2" t="s">
        <v>769</v>
      </c>
      <c r="AY138" s="2" t="s">
        <v>770</v>
      </c>
      <c r="AZ138" s="2" t="s">
        <v>771</v>
      </c>
      <c r="BA138" s="2" t="s">
        <v>772</v>
      </c>
      <c r="CZ138" t="s">
        <v>170</v>
      </c>
      <c r="DA138" s="1">
        <v>45365.567442129628</v>
      </c>
    </row>
    <row r="139" spans="1:105" ht="409.6" x14ac:dyDescent="0.4">
      <c r="A139">
        <v>145</v>
      </c>
      <c r="D139">
        <v>6</v>
      </c>
      <c r="E139">
        <v>2</v>
      </c>
      <c r="F139" s="1">
        <v>45372</v>
      </c>
      <c r="G139">
        <v>125</v>
      </c>
      <c r="H139">
        <v>1</v>
      </c>
      <c r="K139">
        <v>6</v>
      </c>
      <c r="L139">
        <v>5</v>
      </c>
      <c r="M139" t="s">
        <v>180</v>
      </c>
      <c r="BL139">
        <v>4</v>
      </c>
      <c r="BO139">
        <v>3</v>
      </c>
      <c r="BP139" t="s">
        <v>773</v>
      </c>
      <c r="BQ139" s="2" t="s">
        <v>774</v>
      </c>
      <c r="BR139" s="2" t="s">
        <v>775</v>
      </c>
      <c r="BS139" s="2" t="s">
        <v>776</v>
      </c>
      <c r="BT139" s="2" t="s">
        <v>777</v>
      </c>
      <c r="BU139" t="s">
        <v>778</v>
      </c>
      <c r="CZ139" t="s">
        <v>274</v>
      </c>
      <c r="DA139" s="1">
        <v>45371.381689814814</v>
      </c>
    </row>
    <row r="140" spans="1:105" ht="409.6" x14ac:dyDescent="0.4">
      <c r="A140">
        <v>146</v>
      </c>
      <c r="D140">
        <v>4</v>
      </c>
      <c r="E140">
        <v>2</v>
      </c>
      <c r="F140" s="1">
        <v>45372</v>
      </c>
      <c r="G140">
        <v>342</v>
      </c>
      <c r="H140">
        <v>1</v>
      </c>
      <c r="K140">
        <v>7</v>
      </c>
      <c r="L140">
        <v>10</v>
      </c>
      <c r="M140" t="s">
        <v>779</v>
      </c>
      <c r="AR140">
        <v>6</v>
      </c>
      <c r="AU140">
        <v>1</v>
      </c>
      <c r="AV140" s="2" t="s">
        <v>780</v>
      </c>
      <c r="AW140" t="s">
        <v>781</v>
      </c>
      <c r="AX140" s="2" t="s">
        <v>782</v>
      </c>
      <c r="AY140" s="2" t="s">
        <v>783</v>
      </c>
      <c r="AZ140" s="2" t="s">
        <v>784</v>
      </c>
      <c r="BA140" s="2" t="s">
        <v>785</v>
      </c>
      <c r="CZ140" t="s">
        <v>102</v>
      </c>
      <c r="DA140" s="1">
        <v>45371.640543981484</v>
      </c>
    </row>
    <row r="141" spans="1:105" ht="409.6" x14ac:dyDescent="0.4">
      <c r="A141">
        <v>147</v>
      </c>
      <c r="D141">
        <v>1</v>
      </c>
      <c r="E141">
        <v>2</v>
      </c>
      <c r="F141" s="1">
        <v>45373</v>
      </c>
      <c r="G141">
        <v>176</v>
      </c>
      <c r="H141">
        <v>2</v>
      </c>
      <c r="I141" s="3">
        <v>45337</v>
      </c>
      <c r="J141">
        <v>1</v>
      </c>
      <c r="K141" t="s">
        <v>40</v>
      </c>
      <c r="L141">
        <v>11</v>
      </c>
      <c r="M141" t="s">
        <v>786</v>
      </c>
      <c r="N141">
        <v>1</v>
      </c>
      <c r="Q141">
        <v>3</v>
      </c>
      <c r="R141" s="2" t="s">
        <v>787</v>
      </c>
      <c r="S141" s="2" t="s">
        <v>788</v>
      </c>
      <c r="U141" s="2" t="s">
        <v>789</v>
      </c>
      <c r="V141" s="2" t="s">
        <v>790</v>
      </c>
      <c r="W141" s="2" t="s">
        <v>791</v>
      </c>
      <c r="CZ141" t="s">
        <v>23</v>
      </c>
      <c r="DA141" s="1">
        <v>45372.398321759261</v>
      </c>
    </row>
    <row r="142" spans="1:105" ht="409.6" x14ac:dyDescent="0.4">
      <c r="A142">
        <v>148</v>
      </c>
      <c r="D142">
        <v>4</v>
      </c>
      <c r="E142">
        <v>2</v>
      </c>
      <c r="F142" s="1">
        <v>45380</v>
      </c>
      <c r="G142">
        <v>288</v>
      </c>
      <c r="H142">
        <v>2</v>
      </c>
      <c r="I142" s="3">
        <v>45303</v>
      </c>
      <c r="J142">
        <v>1</v>
      </c>
      <c r="K142">
        <v>3</v>
      </c>
      <c r="L142">
        <v>41</v>
      </c>
      <c r="M142" t="s">
        <v>605</v>
      </c>
      <c r="AR142">
        <v>2</v>
      </c>
      <c r="AU142">
        <v>1</v>
      </c>
      <c r="AV142" s="2" t="s">
        <v>792</v>
      </c>
      <c r="AW142" t="s">
        <v>793</v>
      </c>
      <c r="AX142" s="2" t="s">
        <v>794</v>
      </c>
      <c r="AY142" t="s">
        <v>45</v>
      </c>
      <c r="AZ142" s="2" t="s">
        <v>795</v>
      </c>
      <c r="BA142" t="s">
        <v>45</v>
      </c>
      <c r="CZ142" t="s">
        <v>47</v>
      </c>
      <c r="DA142" s="1">
        <v>45380.603842592594</v>
      </c>
    </row>
    <row r="143" spans="1:105" ht="409.6" x14ac:dyDescent="0.4">
      <c r="A143">
        <v>149</v>
      </c>
      <c r="D143">
        <v>4</v>
      </c>
      <c r="E143">
        <v>2</v>
      </c>
      <c r="F143" s="1">
        <v>45391</v>
      </c>
      <c r="G143">
        <v>124</v>
      </c>
      <c r="H143">
        <v>1</v>
      </c>
      <c r="J143">
        <v>1</v>
      </c>
      <c r="K143" t="s">
        <v>200</v>
      </c>
      <c r="L143">
        <v>14</v>
      </c>
      <c r="M143" t="s">
        <v>796</v>
      </c>
      <c r="AR143">
        <v>2</v>
      </c>
      <c r="AS143">
        <v>4</v>
      </c>
      <c r="AU143">
        <v>2</v>
      </c>
      <c r="AV143" s="2" t="s">
        <v>797</v>
      </c>
      <c r="AW143" s="2" t="s">
        <v>798</v>
      </c>
      <c r="AX143" s="2" t="s">
        <v>799</v>
      </c>
      <c r="AY143" s="2" t="s">
        <v>800</v>
      </c>
      <c r="AZ143" s="2" t="s">
        <v>801</v>
      </c>
      <c r="BA143" s="2" t="s">
        <v>802</v>
      </c>
      <c r="CZ143" t="s">
        <v>622</v>
      </c>
      <c r="DA143" s="1">
        <v>45387.628148148149</v>
      </c>
    </row>
    <row r="144" spans="1:105" ht="409.6" x14ac:dyDescent="0.4">
      <c r="A144">
        <v>150</v>
      </c>
      <c r="D144">
        <v>4</v>
      </c>
      <c r="E144">
        <v>2</v>
      </c>
      <c r="F144" s="1">
        <v>45391</v>
      </c>
      <c r="G144">
        <v>330</v>
      </c>
      <c r="H144">
        <v>2</v>
      </c>
      <c r="I144" s="3">
        <v>45366</v>
      </c>
      <c r="J144">
        <v>2</v>
      </c>
      <c r="K144">
        <v>5</v>
      </c>
      <c r="L144">
        <v>3</v>
      </c>
      <c r="M144" t="s">
        <v>803</v>
      </c>
      <c r="AR144">
        <v>5</v>
      </c>
      <c r="AU144">
        <v>1</v>
      </c>
      <c r="AV144" s="2" t="s">
        <v>804</v>
      </c>
      <c r="AW144" s="2" t="s">
        <v>805</v>
      </c>
      <c r="AX144" t="s">
        <v>806</v>
      </c>
      <c r="AY144" t="s">
        <v>807</v>
      </c>
      <c r="AZ144" s="2" t="s">
        <v>808</v>
      </c>
      <c r="BA144" s="2" t="s">
        <v>809</v>
      </c>
      <c r="CZ144" t="s">
        <v>170</v>
      </c>
      <c r="DA144" s="1">
        <v>45390.418240740742</v>
      </c>
    </row>
    <row r="145" spans="1:105" ht="409.6" x14ac:dyDescent="0.4">
      <c r="A145">
        <v>151</v>
      </c>
      <c r="D145">
        <v>4</v>
      </c>
      <c r="E145">
        <v>2</v>
      </c>
      <c r="F145" s="1">
        <v>45390</v>
      </c>
      <c r="G145">
        <v>328</v>
      </c>
      <c r="H145">
        <v>2</v>
      </c>
      <c r="J145">
        <v>1</v>
      </c>
      <c r="K145" t="s">
        <v>15</v>
      </c>
      <c r="L145">
        <v>11</v>
      </c>
      <c r="M145" t="s">
        <v>302</v>
      </c>
      <c r="AR145">
        <v>1</v>
      </c>
      <c r="AU145">
        <v>3</v>
      </c>
      <c r="AV145" s="2" t="s">
        <v>810</v>
      </c>
      <c r="AW145" s="2" t="s">
        <v>811</v>
      </c>
      <c r="AX145" s="2" t="s">
        <v>812</v>
      </c>
      <c r="AY145" s="2" t="s">
        <v>813</v>
      </c>
      <c r="AZ145" s="2" t="s">
        <v>814</v>
      </c>
      <c r="BA145" s="2" t="s">
        <v>815</v>
      </c>
      <c r="CZ145" t="s">
        <v>23</v>
      </c>
      <c r="DA145" s="1">
        <v>45390.426203703704</v>
      </c>
    </row>
    <row r="146" spans="1:105" ht="409.6" x14ac:dyDescent="0.4">
      <c r="A146">
        <v>152</v>
      </c>
      <c r="D146">
        <v>5</v>
      </c>
      <c r="E146">
        <v>2</v>
      </c>
      <c r="F146" s="1">
        <v>45390</v>
      </c>
      <c r="G146">
        <v>91</v>
      </c>
      <c r="H146">
        <v>1</v>
      </c>
      <c r="J146">
        <v>2</v>
      </c>
      <c r="K146" t="s">
        <v>48</v>
      </c>
      <c r="L146">
        <v>13</v>
      </c>
      <c r="M146" t="s">
        <v>419</v>
      </c>
      <c r="BB146">
        <v>3</v>
      </c>
      <c r="BC146">
        <v>5</v>
      </c>
      <c r="BE146">
        <v>3</v>
      </c>
      <c r="BF146" s="2" t="s">
        <v>816</v>
      </c>
      <c r="BG146" t="s">
        <v>817</v>
      </c>
      <c r="BH146" s="2" t="s">
        <v>818</v>
      </c>
      <c r="BI146" t="s">
        <v>45</v>
      </c>
      <c r="BJ146" s="2" t="s">
        <v>819</v>
      </c>
      <c r="CZ146" t="s">
        <v>39</v>
      </c>
      <c r="DA146" s="1">
        <v>45393.459444444445</v>
      </c>
    </row>
    <row r="147" spans="1:105" ht="409.6" x14ac:dyDescent="0.4">
      <c r="A147">
        <v>153</v>
      </c>
      <c r="D147">
        <v>4</v>
      </c>
      <c r="E147">
        <v>2</v>
      </c>
      <c r="F147" s="1">
        <v>45393</v>
      </c>
      <c r="G147">
        <v>288</v>
      </c>
      <c r="H147">
        <v>2</v>
      </c>
      <c r="I147" s="3">
        <v>45380</v>
      </c>
      <c r="J147">
        <v>1</v>
      </c>
      <c r="K147">
        <v>3</v>
      </c>
      <c r="L147">
        <v>41</v>
      </c>
      <c r="M147" t="s">
        <v>605</v>
      </c>
      <c r="AR147">
        <v>2</v>
      </c>
      <c r="AU147">
        <v>1</v>
      </c>
      <c r="AV147" s="2" t="s">
        <v>820</v>
      </c>
      <c r="AW147" t="s">
        <v>793</v>
      </c>
      <c r="AX147" s="2" t="s">
        <v>821</v>
      </c>
      <c r="AY147" t="s">
        <v>822</v>
      </c>
      <c r="AZ147" s="2" t="s">
        <v>823</v>
      </c>
      <c r="BA147" t="s">
        <v>822</v>
      </c>
      <c r="CZ147" t="s">
        <v>47</v>
      </c>
      <c r="DA147" s="1">
        <v>45393.545914351853</v>
      </c>
    </row>
    <row r="148" spans="1:105" ht="409.6" x14ac:dyDescent="0.4">
      <c r="A148">
        <v>154</v>
      </c>
      <c r="D148">
        <v>4</v>
      </c>
      <c r="E148">
        <v>2</v>
      </c>
      <c r="F148" s="1">
        <v>45406</v>
      </c>
      <c r="G148">
        <v>93</v>
      </c>
      <c r="H148">
        <v>1</v>
      </c>
      <c r="J148">
        <v>1</v>
      </c>
      <c r="K148" t="s">
        <v>673</v>
      </c>
      <c r="L148">
        <v>43</v>
      </c>
      <c r="M148" t="s">
        <v>674</v>
      </c>
      <c r="AR148">
        <v>3</v>
      </c>
      <c r="AS148">
        <v>5</v>
      </c>
      <c r="AT148">
        <v>1</v>
      </c>
      <c r="AU148">
        <v>2</v>
      </c>
      <c r="AV148" t="s">
        <v>824</v>
      </c>
      <c r="AW148" s="2" t="s">
        <v>825</v>
      </c>
      <c r="AX148" t="s">
        <v>826</v>
      </c>
      <c r="AZ148" s="2" t="s">
        <v>827</v>
      </c>
      <c r="BA148" s="2" t="s">
        <v>828</v>
      </c>
      <c r="CZ148" t="s">
        <v>274</v>
      </c>
      <c r="DA148" s="1">
        <v>45406.003587962965</v>
      </c>
    </row>
    <row r="149" spans="1:105" ht="409.6" x14ac:dyDescent="0.4">
      <c r="A149">
        <v>155</v>
      </c>
      <c r="D149">
        <v>7</v>
      </c>
      <c r="E149">
        <v>2</v>
      </c>
      <c r="F149" s="1">
        <v>45408</v>
      </c>
      <c r="G149">
        <v>177</v>
      </c>
      <c r="H149">
        <v>1</v>
      </c>
      <c r="J149">
        <v>1</v>
      </c>
      <c r="K149" t="s">
        <v>40</v>
      </c>
      <c r="L149">
        <v>11</v>
      </c>
      <c r="M149" t="s">
        <v>829</v>
      </c>
      <c r="BV149">
        <v>1</v>
      </c>
      <c r="BW149">
        <v>2</v>
      </c>
      <c r="BY149">
        <v>3</v>
      </c>
      <c r="BZ149" s="2" t="s">
        <v>830</v>
      </c>
      <c r="CA149" t="s">
        <v>831</v>
      </c>
      <c r="CB149" t="s">
        <v>832</v>
      </c>
      <c r="CC149" t="s">
        <v>833</v>
      </c>
      <c r="CD149" s="2" t="s">
        <v>834</v>
      </c>
      <c r="CE149" t="s">
        <v>835</v>
      </c>
      <c r="CZ149" t="s">
        <v>39</v>
      </c>
      <c r="DA149" s="1">
        <v>45408.511238425926</v>
      </c>
    </row>
    <row r="150" spans="1:105" ht="409.6" x14ac:dyDescent="0.4">
      <c r="A150">
        <v>156</v>
      </c>
      <c r="D150">
        <v>4</v>
      </c>
      <c r="E150">
        <v>2</v>
      </c>
      <c r="F150" s="1">
        <v>45411</v>
      </c>
      <c r="G150">
        <v>92</v>
      </c>
      <c r="H150">
        <v>1</v>
      </c>
      <c r="J150">
        <v>2</v>
      </c>
      <c r="K150">
        <v>4</v>
      </c>
      <c r="L150">
        <v>14</v>
      </c>
      <c r="M150" t="s">
        <v>836</v>
      </c>
      <c r="AR150">
        <v>3</v>
      </c>
      <c r="AU150">
        <v>1</v>
      </c>
      <c r="AV150" s="2" t="s">
        <v>837</v>
      </c>
      <c r="AW150" t="s">
        <v>838</v>
      </c>
      <c r="AX150" t="s">
        <v>839</v>
      </c>
      <c r="AY150" s="2" t="s">
        <v>840</v>
      </c>
      <c r="AZ150" s="2" t="s">
        <v>841</v>
      </c>
      <c r="BA150" t="s">
        <v>842</v>
      </c>
      <c r="CZ150" t="s">
        <v>39</v>
      </c>
      <c r="DA150" s="1">
        <v>45411.78638888889</v>
      </c>
    </row>
    <row r="151" spans="1:105" ht="409.6" x14ac:dyDescent="0.4">
      <c r="A151">
        <v>157</v>
      </c>
      <c r="D151">
        <v>8</v>
      </c>
      <c r="E151">
        <v>2</v>
      </c>
      <c r="F151" s="1">
        <v>45419</v>
      </c>
      <c r="G151">
        <v>328</v>
      </c>
      <c r="H151">
        <v>1</v>
      </c>
      <c r="K151" t="s">
        <v>15</v>
      </c>
      <c r="L151">
        <v>11</v>
      </c>
      <c r="M151" t="s">
        <v>843</v>
      </c>
      <c r="CF151">
        <v>1</v>
      </c>
      <c r="CI151">
        <v>3</v>
      </c>
      <c r="CJ151" s="2" t="s">
        <v>844</v>
      </c>
      <c r="CK151" s="2" t="s">
        <v>845</v>
      </c>
      <c r="CL151" s="2" t="s">
        <v>846</v>
      </c>
      <c r="CN151" s="2" t="s">
        <v>847</v>
      </c>
      <c r="CO151" s="2" t="s">
        <v>848</v>
      </c>
      <c r="CZ151" t="s">
        <v>23</v>
      </c>
      <c r="DA151" s="1">
        <v>45415.371516203704</v>
      </c>
    </row>
    <row r="152" spans="1:105" ht="409.6" x14ac:dyDescent="0.4">
      <c r="A152">
        <v>159</v>
      </c>
      <c r="D152">
        <v>4</v>
      </c>
      <c r="E152">
        <v>2</v>
      </c>
      <c r="F152" s="1">
        <v>45442</v>
      </c>
      <c r="G152">
        <v>78</v>
      </c>
      <c r="H152">
        <v>1</v>
      </c>
      <c r="K152" t="s">
        <v>48</v>
      </c>
      <c r="L152">
        <v>14</v>
      </c>
      <c r="M152" t="s">
        <v>849</v>
      </c>
      <c r="AR152">
        <v>3</v>
      </c>
      <c r="AS152">
        <v>5</v>
      </c>
      <c r="AU152">
        <v>3</v>
      </c>
      <c r="AW152" s="2" t="s">
        <v>850</v>
      </c>
      <c r="AX152" s="2" t="s">
        <v>851</v>
      </c>
      <c r="AY152" t="s">
        <v>852</v>
      </c>
      <c r="AZ152" s="2" t="s">
        <v>853</v>
      </c>
      <c r="BA152" s="2" t="s">
        <v>854</v>
      </c>
      <c r="CZ152" t="s">
        <v>622</v>
      </c>
      <c r="DA152" s="1">
        <v>45440.650405092594</v>
      </c>
    </row>
    <row r="153" spans="1:105" ht="409.6" x14ac:dyDescent="0.4">
      <c r="A153">
        <v>160</v>
      </c>
      <c r="D153">
        <v>4</v>
      </c>
      <c r="E153">
        <v>2</v>
      </c>
      <c r="F153" s="1">
        <v>45443</v>
      </c>
      <c r="G153">
        <v>92</v>
      </c>
      <c r="H153">
        <v>2</v>
      </c>
      <c r="I153" s="4">
        <v>45411</v>
      </c>
      <c r="J153">
        <v>2</v>
      </c>
      <c r="K153">
        <v>4</v>
      </c>
      <c r="L153">
        <v>14</v>
      </c>
      <c r="M153" t="s">
        <v>855</v>
      </c>
      <c r="AR153">
        <v>3</v>
      </c>
      <c r="AU153">
        <v>3</v>
      </c>
      <c r="AW153" s="2" t="s">
        <v>856</v>
      </c>
      <c r="AY153" s="2" t="s">
        <v>857</v>
      </c>
      <c r="AZ153" s="2" t="s">
        <v>858</v>
      </c>
      <c r="BA153" s="2" t="s">
        <v>859</v>
      </c>
      <c r="CZ153" t="s">
        <v>39</v>
      </c>
      <c r="DA153" s="1">
        <v>45442.596400462964</v>
      </c>
    </row>
    <row r="154" spans="1:105" ht="409.6" x14ac:dyDescent="0.4">
      <c r="A154">
        <v>165</v>
      </c>
      <c r="D154">
        <v>6</v>
      </c>
      <c r="E154">
        <v>2</v>
      </c>
      <c r="F154" s="1">
        <v>45454</v>
      </c>
      <c r="G154">
        <v>94</v>
      </c>
      <c r="H154">
        <v>1</v>
      </c>
      <c r="K154" t="s">
        <v>48</v>
      </c>
      <c r="L154">
        <v>43</v>
      </c>
      <c r="M154" t="s">
        <v>163</v>
      </c>
      <c r="BL154">
        <v>3</v>
      </c>
      <c r="BM154">
        <v>5</v>
      </c>
      <c r="BO154">
        <v>3</v>
      </c>
      <c r="BP154" s="2" t="s">
        <v>860</v>
      </c>
      <c r="BQ154" s="2" t="s">
        <v>861</v>
      </c>
      <c r="BR154" s="2" t="s">
        <v>775</v>
      </c>
      <c r="BS154" s="2" t="s">
        <v>862</v>
      </c>
      <c r="BT154" s="2" t="s">
        <v>863</v>
      </c>
      <c r="BU154" t="s">
        <v>824</v>
      </c>
      <c r="CZ154" t="s">
        <v>274</v>
      </c>
      <c r="DA154" s="1">
        <v>45453.526817129627</v>
      </c>
    </row>
    <row r="155" spans="1:105" ht="409.6" x14ac:dyDescent="0.4">
      <c r="A155">
        <v>166</v>
      </c>
      <c r="D155">
        <v>4</v>
      </c>
      <c r="E155">
        <v>2</v>
      </c>
      <c r="F155" s="1">
        <v>45469</v>
      </c>
      <c r="G155">
        <v>124</v>
      </c>
      <c r="H155">
        <v>1</v>
      </c>
      <c r="K155" t="s">
        <v>614</v>
      </c>
      <c r="L155">
        <v>14</v>
      </c>
      <c r="M155" t="s">
        <v>864</v>
      </c>
      <c r="AR155">
        <v>2</v>
      </c>
      <c r="AS155">
        <v>4</v>
      </c>
      <c r="AU155">
        <v>1</v>
      </c>
      <c r="AV155" s="2" t="s">
        <v>865</v>
      </c>
      <c r="AW155" s="2" t="s">
        <v>866</v>
      </c>
      <c r="AX155" s="2" t="s">
        <v>867</v>
      </c>
      <c r="AY155" t="s">
        <v>868</v>
      </c>
      <c r="AZ155" s="2" t="s">
        <v>869</v>
      </c>
      <c r="BA155" s="2" t="s">
        <v>870</v>
      </c>
      <c r="CZ155" t="s">
        <v>622</v>
      </c>
      <c r="DA155" s="1">
        <v>45463.694803240738</v>
      </c>
    </row>
    <row r="156" spans="1:105" ht="409.6" x14ac:dyDescent="0.4">
      <c r="A156">
        <v>167</v>
      </c>
      <c r="D156">
        <v>6</v>
      </c>
      <c r="E156">
        <v>2</v>
      </c>
      <c r="F156" s="1">
        <v>45471</v>
      </c>
      <c r="G156">
        <v>90</v>
      </c>
      <c r="H156">
        <v>1</v>
      </c>
      <c r="K156">
        <v>4</v>
      </c>
      <c r="L156">
        <v>14</v>
      </c>
      <c r="M156" t="s">
        <v>755</v>
      </c>
      <c r="BL156">
        <v>3</v>
      </c>
      <c r="BO156">
        <v>2</v>
      </c>
      <c r="BP156" s="2" t="s">
        <v>871</v>
      </c>
      <c r="BQ156" s="2" t="s">
        <v>872</v>
      </c>
      <c r="BR156" t="s">
        <v>873</v>
      </c>
      <c r="BS156" s="2" t="s">
        <v>874</v>
      </c>
      <c r="BT156" s="2" t="s">
        <v>875</v>
      </c>
      <c r="BU156" s="2" t="s">
        <v>61</v>
      </c>
      <c r="CZ156" t="s">
        <v>622</v>
      </c>
      <c r="DA156" s="1">
        <v>45464.460636574076</v>
      </c>
    </row>
    <row r="157" spans="1:105" ht="409.6" x14ac:dyDescent="0.4">
      <c r="A157">
        <v>168</v>
      </c>
      <c r="D157">
        <v>4</v>
      </c>
      <c r="E157">
        <v>2</v>
      </c>
      <c r="F157" s="1">
        <v>45469</v>
      </c>
      <c r="G157">
        <v>125</v>
      </c>
      <c r="H157">
        <v>1</v>
      </c>
      <c r="K157">
        <v>6</v>
      </c>
      <c r="L157">
        <v>5</v>
      </c>
      <c r="M157" t="s">
        <v>180</v>
      </c>
      <c r="AR157">
        <v>4</v>
      </c>
      <c r="AU157">
        <v>3</v>
      </c>
      <c r="AV157" t="s">
        <v>876</v>
      </c>
      <c r="AW157" s="2" t="s">
        <v>877</v>
      </c>
      <c r="AX157" s="2" t="s">
        <v>878</v>
      </c>
      <c r="AY157" t="s">
        <v>879</v>
      </c>
      <c r="AZ157" s="2" t="s">
        <v>880</v>
      </c>
      <c r="BA157" t="s">
        <v>876</v>
      </c>
      <c r="CZ157" t="s">
        <v>274</v>
      </c>
      <c r="DA157" s="1">
        <v>45464.679768518516</v>
      </c>
    </row>
    <row r="158" spans="1:105" ht="409.6" x14ac:dyDescent="0.4">
      <c r="A158">
        <v>170</v>
      </c>
      <c r="D158">
        <v>1</v>
      </c>
      <c r="E158">
        <v>2</v>
      </c>
      <c r="F158" s="1">
        <v>45484</v>
      </c>
      <c r="G158">
        <v>101</v>
      </c>
      <c r="H158">
        <v>1</v>
      </c>
      <c r="K158" t="s">
        <v>186</v>
      </c>
      <c r="L158">
        <v>17</v>
      </c>
      <c r="M158" t="s">
        <v>881</v>
      </c>
      <c r="N158">
        <v>1</v>
      </c>
      <c r="O158">
        <v>3</v>
      </c>
      <c r="Q158">
        <v>1</v>
      </c>
      <c r="R158" s="2" t="s">
        <v>882</v>
      </c>
      <c r="S158" t="s">
        <v>883</v>
      </c>
      <c r="T158" s="2" t="s">
        <v>884</v>
      </c>
      <c r="U158" s="2" t="s">
        <v>885</v>
      </c>
      <c r="V158" s="2" t="s">
        <v>886</v>
      </c>
      <c r="W158" s="2" t="s">
        <v>887</v>
      </c>
      <c r="CZ158" t="s">
        <v>145</v>
      </c>
      <c r="DA158" s="1">
        <v>45485.63653935185</v>
      </c>
    </row>
    <row r="159" spans="1:105" ht="409.6" x14ac:dyDescent="0.4">
      <c r="A159">
        <v>171</v>
      </c>
      <c r="D159">
        <v>6</v>
      </c>
      <c r="E159">
        <v>2</v>
      </c>
      <c r="F159" s="1">
        <v>45489</v>
      </c>
      <c r="G159">
        <v>328</v>
      </c>
      <c r="H159">
        <v>1</v>
      </c>
      <c r="K159" t="s">
        <v>15</v>
      </c>
      <c r="L159">
        <v>11</v>
      </c>
      <c r="M159" t="s">
        <v>302</v>
      </c>
      <c r="BL159">
        <v>1</v>
      </c>
      <c r="BO159">
        <v>2</v>
      </c>
      <c r="BP159" s="2" t="s">
        <v>888</v>
      </c>
      <c r="BQ159" s="2" t="s">
        <v>889</v>
      </c>
      <c r="BR159" s="2" t="s">
        <v>890</v>
      </c>
      <c r="BS159" s="2" t="s">
        <v>891</v>
      </c>
      <c r="BT159" s="2" t="s">
        <v>892</v>
      </c>
      <c r="BU159" s="2" t="s">
        <v>61</v>
      </c>
      <c r="CZ159" t="s">
        <v>23</v>
      </c>
      <c r="DA159" s="1">
        <v>45488.563090277778</v>
      </c>
    </row>
    <row r="160" spans="1:105" ht="409.6" x14ac:dyDescent="0.4">
      <c r="A160">
        <v>174</v>
      </c>
      <c r="D160">
        <v>6</v>
      </c>
      <c r="E160">
        <v>2</v>
      </c>
      <c r="F160" s="1">
        <v>45498</v>
      </c>
      <c r="G160">
        <v>71</v>
      </c>
      <c r="H160">
        <v>1</v>
      </c>
      <c r="J160">
        <v>2</v>
      </c>
      <c r="K160">
        <v>4</v>
      </c>
      <c r="L160">
        <v>13</v>
      </c>
      <c r="M160" t="s">
        <v>108</v>
      </c>
      <c r="BL160">
        <v>3</v>
      </c>
      <c r="BO160">
        <v>2</v>
      </c>
      <c r="BP160" s="2" t="s">
        <v>893</v>
      </c>
      <c r="BQ160" s="2" t="s">
        <v>894</v>
      </c>
      <c r="BR160" s="2" t="s">
        <v>895</v>
      </c>
      <c r="BT160" s="2" t="s">
        <v>896</v>
      </c>
      <c r="BU160" s="2" t="s">
        <v>897</v>
      </c>
      <c r="CZ160" t="s">
        <v>39</v>
      </c>
      <c r="DA160" s="1">
        <v>45497.397141203706</v>
      </c>
    </row>
    <row r="161" spans="1:105" ht="409.6" x14ac:dyDescent="0.4">
      <c r="A161">
        <v>177</v>
      </c>
      <c r="D161">
        <v>2</v>
      </c>
      <c r="E161">
        <v>2</v>
      </c>
      <c r="F161" s="1">
        <v>45499</v>
      </c>
      <c r="G161">
        <v>136</v>
      </c>
      <c r="H161">
        <v>1</v>
      </c>
      <c r="J161">
        <v>2</v>
      </c>
      <c r="K161">
        <v>1</v>
      </c>
      <c r="L161">
        <v>13</v>
      </c>
      <c r="M161" t="s">
        <v>898</v>
      </c>
      <c r="X161">
        <v>1</v>
      </c>
      <c r="AA161">
        <v>2</v>
      </c>
      <c r="AB161" s="2" t="s">
        <v>899</v>
      </c>
      <c r="AC161" t="s">
        <v>283</v>
      </c>
      <c r="AD161" t="s">
        <v>900</v>
      </c>
      <c r="AE161" t="s">
        <v>901</v>
      </c>
      <c r="AF161" s="2" t="s">
        <v>902</v>
      </c>
      <c r="AG161" s="2" t="s">
        <v>903</v>
      </c>
      <c r="CZ161" t="s">
        <v>39</v>
      </c>
      <c r="DA161" s="1">
        <v>45497.398252314815</v>
      </c>
    </row>
    <row r="162" spans="1:105" ht="409.6" x14ac:dyDescent="0.4">
      <c r="A162">
        <v>180</v>
      </c>
      <c r="D162">
        <v>8</v>
      </c>
      <c r="E162">
        <v>2</v>
      </c>
      <c r="F162" s="1">
        <v>45502</v>
      </c>
      <c r="G162">
        <v>284</v>
      </c>
      <c r="H162">
        <v>1</v>
      </c>
      <c r="L162">
        <v>43</v>
      </c>
      <c r="M162" t="s">
        <v>267</v>
      </c>
      <c r="CF162">
        <v>4</v>
      </c>
      <c r="CI162">
        <v>3</v>
      </c>
      <c r="CJ162" t="s">
        <v>824</v>
      </c>
      <c r="CK162" s="2" t="s">
        <v>904</v>
      </c>
      <c r="CL162" s="2" t="s">
        <v>905</v>
      </c>
      <c r="CM162" s="2" t="s">
        <v>906</v>
      </c>
      <c r="CN162" s="2" t="s">
        <v>907</v>
      </c>
      <c r="CO162" s="2" t="s">
        <v>908</v>
      </c>
      <c r="CZ162" t="s">
        <v>274</v>
      </c>
      <c r="DA162" s="1">
        <v>45499.590613425928</v>
      </c>
    </row>
    <row r="163" spans="1:105" ht="409.6" x14ac:dyDescent="0.4">
      <c r="A163">
        <v>181</v>
      </c>
      <c r="D163">
        <v>4</v>
      </c>
      <c r="E163">
        <v>2</v>
      </c>
      <c r="F163" s="1">
        <v>45504</v>
      </c>
      <c r="G163">
        <v>467</v>
      </c>
      <c r="H163">
        <v>1</v>
      </c>
      <c r="L163">
        <v>3</v>
      </c>
      <c r="M163" t="s">
        <v>909</v>
      </c>
      <c r="AR163">
        <v>6</v>
      </c>
      <c r="AU163">
        <v>3</v>
      </c>
      <c r="AV163" t="s">
        <v>824</v>
      </c>
      <c r="AW163" s="2" t="s">
        <v>910</v>
      </c>
      <c r="AX163" t="s">
        <v>911</v>
      </c>
      <c r="AY163" t="s">
        <v>912</v>
      </c>
      <c r="AZ163" s="2" t="s">
        <v>913</v>
      </c>
      <c r="BA163" s="2" t="s">
        <v>61</v>
      </c>
      <c r="CZ163" t="s">
        <v>274</v>
      </c>
      <c r="DA163" s="1">
        <v>45499.600347222222</v>
      </c>
    </row>
    <row r="164" spans="1:105" ht="409.6" x14ac:dyDescent="0.4">
      <c r="A164">
        <v>182</v>
      </c>
      <c r="D164">
        <v>5</v>
      </c>
      <c r="E164">
        <v>2</v>
      </c>
      <c r="F164" s="1">
        <v>45505</v>
      </c>
      <c r="G164">
        <v>124</v>
      </c>
      <c r="H164">
        <v>1</v>
      </c>
      <c r="J164">
        <v>1</v>
      </c>
      <c r="K164" t="s">
        <v>200</v>
      </c>
      <c r="L164">
        <v>14</v>
      </c>
      <c r="M164" t="s">
        <v>914</v>
      </c>
      <c r="BB164">
        <v>2</v>
      </c>
      <c r="BC164">
        <v>4</v>
      </c>
      <c r="BE164">
        <v>1</v>
      </c>
      <c r="BF164" s="2" t="s">
        <v>915</v>
      </c>
      <c r="BG164" s="2" t="s">
        <v>916</v>
      </c>
      <c r="BH164" s="2" t="s">
        <v>917</v>
      </c>
      <c r="BI164" t="s">
        <v>918</v>
      </c>
      <c r="BJ164" s="2" t="s">
        <v>919</v>
      </c>
      <c r="BK164" s="2" t="s">
        <v>920</v>
      </c>
      <c r="CZ164" t="s">
        <v>622</v>
      </c>
      <c r="DA164" s="1">
        <v>45502.478136574071</v>
      </c>
    </row>
    <row r="165" spans="1:105" ht="409.6" x14ac:dyDescent="0.4">
      <c r="A165">
        <v>183</v>
      </c>
      <c r="B165" t="s">
        <v>921</v>
      </c>
      <c r="C165" t="s">
        <v>922</v>
      </c>
      <c r="D165">
        <v>4</v>
      </c>
      <c r="E165">
        <v>2</v>
      </c>
      <c r="F165" s="1">
        <v>45510</v>
      </c>
      <c r="G165">
        <v>194</v>
      </c>
      <c r="H165">
        <v>1</v>
      </c>
      <c r="K165">
        <v>3</v>
      </c>
      <c r="L165">
        <v>11</v>
      </c>
      <c r="M165" t="s">
        <v>237</v>
      </c>
      <c r="AR165">
        <v>1</v>
      </c>
      <c r="AU165">
        <v>3</v>
      </c>
      <c r="AV165" t="s">
        <v>923</v>
      </c>
      <c r="AW165" s="2" t="s">
        <v>924</v>
      </c>
      <c r="AX165" s="2" t="s">
        <v>925</v>
      </c>
      <c r="AY165" s="2" t="s">
        <v>926</v>
      </c>
      <c r="AZ165" s="2" t="s">
        <v>927</v>
      </c>
      <c r="BA165" s="2" t="s">
        <v>61</v>
      </c>
      <c r="CZ165" t="s">
        <v>23</v>
      </c>
      <c r="DA165" s="1">
        <v>45509.553819444445</v>
      </c>
    </row>
    <row r="166" spans="1:105" ht="409.6" x14ac:dyDescent="0.4">
      <c r="A166">
        <v>184</v>
      </c>
      <c r="B166" t="s">
        <v>928</v>
      </c>
      <c r="D166">
        <v>4</v>
      </c>
      <c r="E166">
        <v>2</v>
      </c>
      <c r="F166" s="1">
        <v>45512</v>
      </c>
      <c r="G166">
        <v>286</v>
      </c>
      <c r="H166">
        <v>1</v>
      </c>
      <c r="K166">
        <v>3</v>
      </c>
      <c r="L166">
        <v>10</v>
      </c>
      <c r="M166" t="s">
        <v>929</v>
      </c>
      <c r="AR166">
        <v>4</v>
      </c>
      <c r="AU166">
        <v>3</v>
      </c>
      <c r="AV166" t="s">
        <v>930</v>
      </c>
      <c r="AW166" s="2" t="s">
        <v>931</v>
      </c>
      <c r="AX166" s="2" t="s">
        <v>932</v>
      </c>
      <c r="AY166" t="s">
        <v>933</v>
      </c>
      <c r="AZ166" s="2" t="s">
        <v>934</v>
      </c>
      <c r="BA166" s="2" t="s">
        <v>935</v>
      </c>
      <c r="CZ166" t="s">
        <v>126</v>
      </c>
      <c r="DA166" s="1">
        <v>45512.462430555555</v>
      </c>
    </row>
    <row r="167" spans="1:105" ht="69.599999999999994" x14ac:dyDescent="0.4">
      <c r="A167">
        <v>185</v>
      </c>
      <c r="B167" t="s">
        <v>936</v>
      </c>
      <c r="C167" t="s">
        <v>922</v>
      </c>
      <c r="D167">
        <v>4</v>
      </c>
      <c r="E167">
        <v>1</v>
      </c>
      <c r="F167" s="1">
        <v>45485</v>
      </c>
      <c r="G167">
        <v>288</v>
      </c>
      <c r="H167">
        <v>2</v>
      </c>
      <c r="I167" s="3">
        <v>45393</v>
      </c>
      <c r="K167">
        <v>3</v>
      </c>
      <c r="L167">
        <v>41</v>
      </c>
      <c r="M167" t="s">
        <v>605</v>
      </c>
      <c r="AR167">
        <v>2</v>
      </c>
      <c r="AU167">
        <v>1</v>
      </c>
      <c r="AV167" s="2" t="s">
        <v>61</v>
      </c>
      <c r="AW167" t="s">
        <v>407</v>
      </c>
      <c r="AZ167" s="2" t="s">
        <v>61</v>
      </c>
      <c r="BA167" s="2" t="s">
        <v>61</v>
      </c>
      <c r="CZ167" t="s">
        <v>47</v>
      </c>
      <c r="DA167" s="1">
        <v>45523.800324074073</v>
      </c>
    </row>
    <row r="168" spans="1:105" ht="69.599999999999994" x14ac:dyDescent="0.4">
      <c r="A168">
        <v>186</v>
      </c>
      <c r="B168" t="s">
        <v>936</v>
      </c>
      <c r="C168" t="s">
        <v>922</v>
      </c>
      <c r="D168">
        <v>4</v>
      </c>
      <c r="E168">
        <v>1</v>
      </c>
      <c r="F168" s="1">
        <v>45530</v>
      </c>
      <c r="G168">
        <v>157</v>
      </c>
      <c r="H168">
        <v>1</v>
      </c>
      <c r="K168" t="s">
        <v>15</v>
      </c>
      <c r="L168">
        <v>12</v>
      </c>
      <c r="M168" t="s">
        <v>288</v>
      </c>
      <c r="AR168">
        <v>3</v>
      </c>
      <c r="AU168">
        <v>3</v>
      </c>
      <c r="AV168" s="2" t="s">
        <v>61</v>
      </c>
      <c r="AW168" t="s">
        <v>407</v>
      </c>
      <c r="AZ168" s="2" t="s">
        <v>61</v>
      </c>
      <c r="BA168" s="2" t="s">
        <v>61</v>
      </c>
      <c r="CZ168" t="s">
        <v>47</v>
      </c>
      <c r="DA168" s="1">
        <v>45529.686562499999</v>
      </c>
    </row>
    <row r="169" spans="1:105" ht="409.6" x14ac:dyDescent="0.4">
      <c r="A169">
        <v>188</v>
      </c>
      <c r="B169" t="s">
        <v>937</v>
      </c>
      <c r="C169" t="s">
        <v>922</v>
      </c>
      <c r="D169">
        <v>6</v>
      </c>
      <c r="E169">
        <v>2</v>
      </c>
      <c r="F169" s="1">
        <v>45532</v>
      </c>
      <c r="G169">
        <v>168</v>
      </c>
      <c r="H169">
        <v>1</v>
      </c>
      <c r="K169" t="s">
        <v>15</v>
      </c>
      <c r="L169">
        <v>14</v>
      </c>
      <c r="M169" t="s">
        <v>623</v>
      </c>
      <c r="BL169">
        <v>1</v>
      </c>
      <c r="BO169">
        <v>3</v>
      </c>
      <c r="BP169" t="s">
        <v>938</v>
      </c>
      <c r="BQ169" s="2" t="s">
        <v>939</v>
      </c>
      <c r="BR169" t="s">
        <v>873</v>
      </c>
      <c r="BS169" s="2" t="s">
        <v>940</v>
      </c>
      <c r="BT169" s="2" t="s">
        <v>941</v>
      </c>
      <c r="BU169" s="2" t="s">
        <v>61</v>
      </c>
      <c r="CZ169" t="s">
        <v>622</v>
      </c>
      <c r="DA169" s="1">
        <v>45530.594525462962</v>
      </c>
    </row>
    <row r="170" spans="1:105" ht="409.6" x14ac:dyDescent="0.4">
      <c r="A170">
        <v>189</v>
      </c>
      <c r="B170" t="s">
        <v>937</v>
      </c>
      <c r="C170" t="s">
        <v>922</v>
      </c>
      <c r="D170">
        <v>4</v>
      </c>
      <c r="E170">
        <v>3</v>
      </c>
      <c r="F170" s="1">
        <v>45533</v>
      </c>
      <c r="G170">
        <v>124</v>
      </c>
      <c r="H170">
        <v>2</v>
      </c>
      <c r="I170" t="s">
        <v>942</v>
      </c>
      <c r="K170" t="s">
        <v>200</v>
      </c>
      <c r="L170">
        <v>14</v>
      </c>
      <c r="M170" t="s">
        <v>914</v>
      </c>
      <c r="AR170">
        <v>2</v>
      </c>
      <c r="AS170">
        <v>4</v>
      </c>
      <c r="AU170">
        <v>3</v>
      </c>
      <c r="AV170" t="s">
        <v>938</v>
      </c>
      <c r="AW170" t="s">
        <v>943</v>
      </c>
      <c r="AX170" s="2" t="s">
        <v>944</v>
      </c>
      <c r="AY170" t="s">
        <v>945</v>
      </c>
      <c r="AZ170" s="2" t="s">
        <v>946</v>
      </c>
      <c r="BA170" s="2" t="s">
        <v>947</v>
      </c>
      <c r="CZ170" t="s">
        <v>622</v>
      </c>
      <c r="DA170" s="1">
        <v>45530.634467592594</v>
      </c>
    </row>
    <row r="171" spans="1:105" ht="409.6" x14ac:dyDescent="0.4">
      <c r="A171">
        <v>191</v>
      </c>
      <c r="B171" t="s">
        <v>948</v>
      </c>
      <c r="C171" t="s">
        <v>922</v>
      </c>
      <c r="D171">
        <v>4</v>
      </c>
      <c r="E171">
        <v>2</v>
      </c>
      <c r="F171" s="1">
        <v>45532</v>
      </c>
      <c r="G171">
        <v>92</v>
      </c>
      <c r="H171">
        <v>1</v>
      </c>
      <c r="K171">
        <v>4</v>
      </c>
      <c r="L171">
        <v>14</v>
      </c>
      <c r="M171" t="s">
        <v>855</v>
      </c>
      <c r="AR171">
        <v>3</v>
      </c>
      <c r="AU171">
        <v>3</v>
      </c>
      <c r="AV171" t="s">
        <v>949</v>
      </c>
      <c r="AW171" s="2" t="s">
        <v>950</v>
      </c>
      <c r="AX171" s="2" t="s">
        <v>951</v>
      </c>
      <c r="AY171" s="2" t="s">
        <v>952</v>
      </c>
      <c r="AZ171" s="2" t="s">
        <v>953</v>
      </c>
      <c r="BA171" s="2" t="s">
        <v>61</v>
      </c>
      <c r="CZ171" t="s">
        <v>39</v>
      </c>
      <c r="DA171" s="1">
        <v>45531.562881944446</v>
      </c>
    </row>
    <row r="172" spans="1:105" ht="409.6" x14ac:dyDescent="0.4">
      <c r="A172">
        <v>192</v>
      </c>
      <c r="B172" t="s">
        <v>954</v>
      </c>
      <c r="C172" t="s">
        <v>922</v>
      </c>
      <c r="D172">
        <v>2</v>
      </c>
      <c r="E172">
        <v>2</v>
      </c>
      <c r="F172" s="1">
        <v>45539</v>
      </c>
      <c r="G172">
        <v>191</v>
      </c>
      <c r="H172">
        <v>1</v>
      </c>
      <c r="K172">
        <v>3</v>
      </c>
      <c r="L172">
        <v>10</v>
      </c>
      <c r="M172" t="s">
        <v>955</v>
      </c>
      <c r="X172">
        <v>2</v>
      </c>
      <c r="AA172">
        <v>3</v>
      </c>
      <c r="AB172" t="s">
        <v>956</v>
      </c>
      <c r="AC172" t="s">
        <v>957</v>
      </c>
      <c r="AD172" s="2" t="s">
        <v>958</v>
      </c>
      <c r="AE172" t="s">
        <v>959</v>
      </c>
      <c r="AF172" s="2" t="s">
        <v>960</v>
      </c>
      <c r="AG172" s="2" t="s">
        <v>961</v>
      </c>
      <c r="CZ172" t="s">
        <v>145</v>
      </c>
      <c r="DA172" s="1">
        <v>45539.590416666666</v>
      </c>
    </row>
    <row r="173" spans="1:105" ht="409.6" x14ac:dyDescent="0.4">
      <c r="A173">
        <v>193</v>
      </c>
      <c r="B173" t="s">
        <v>921</v>
      </c>
      <c r="C173" t="s">
        <v>922</v>
      </c>
      <c r="D173">
        <v>4</v>
      </c>
      <c r="E173">
        <v>2</v>
      </c>
      <c r="F173" s="1">
        <v>45546</v>
      </c>
      <c r="G173">
        <v>175</v>
      </c>
      <c r="H173">
        <v>1</v>
      </c>
      <c r="K173">
        <v>3</v>
      </c>
      <c r="L173">
        <v>11</v>
      </c>
      <c r="M173" t="s">
        <v>962</v>
      </c>
      <c r="AR173">
        <v>2</v>
      </c>
      <c r="AU173">
        <v>3</v>
      </c>
      <c r="AV173" t="s">
        <v>963</v>
      </c>
      <c r="AW173" s="2" t="s">
        <v>964</v>
      </c>
      <c r="AX173" s="2" t="s">
        <v>965</v>
      </c>
      <c r="AY173" s="2" t="s">
        <v>966</v>
      </c>
      <c r="AZ173" s="2" t="s">
        <v>967</v>
      </c>
      <c r="BA173" t="s">
        <v>963</v>
      </c>
      <c r="CZ173" t="s">
        <v>23</v>
      </c>
      <c r="DA173" s="1">
        <v>45541.436712962961</v>
      </c>
    </row>
    <row r="174" spans="1:105" ht="409.6" x14ac:dyDescent="0.4">
      <c r="A174">
        <v>194</v>
      </c>
      <c r="B174" t="s">
        <v>968</v>
      </c>
      <c r="C174" t="s">
        <v>922</v>
      </c>
      <c r="D174">
        <v>2</v>
      </c>
      <c r="E174">
        <v>2</v>
      </c>
      <c r="F174" s="1">
        <v>45547</v>
      </c>
      <c r="G174">
        <v>190</v>
      </c>
      <c r="H174">
        <v>1</v>
      </c>
      <c r="K174">
        <v>3</v>
      </c>
      <c r="L174">
        <v>40</v>
      </c>
      <c r="M174" t="s">
        <v>969</v>
      </c>
      <c r="X174">
        <v>2</v>
      </c>
      <c r="AA174">
        <v>2</v>
      </c>
      <c r="AB174" s="2" t="s">
        <v>970</v>
      </c>
      <c r="AC174" s="2" t="s">
        <v>971</v>
      </c>
      <c r="AD174" s="2" t="s">
        <v>972</v>
      </c>
      <c r="AE174" t="s">
        <v>973</v>
      </c>
      <c r="AF174" s="2" t="s">
        <v>974</v>
      </c>
      <c r="AG174" s="2" t="s">
        <v>975</v>
      </c>
      <c r="CZ174" t="s">
        <v>102</v>
      </c>
      <c r="DA174" s="1">
        <v>45546.397314814814</v>
      </c>
    </row>
    <row r="175" spans="1:105" ht="409.6" x14ac:dyDescent="0.4">
      <c r="A175">
        <v>195</v>
      </c>
      <c r="B175" t="s">
        <v>976</v>
      </c>
      <c r="C175" t="s">
        <v>922</v>
      </c>
      <c r="D175">
        <v>4</v>
      </c>
      <c r="E175">
        <v>3</v>
      </c>
      <c r="F175" s="1">
        <v>45547</v>
      </c>
      <c r="G175">
        <v>187</v>
      </c>
      <c r="H175">
        <v>1</v>
      </c>
      <c r="K175" t="s">
        <v>40</v>
      </c>
      <c r="L175">
        <v>22</v>
      </c>
      <c r="M175" t="s">
        <v>138</v>
      </c>
      <c r="AR175">
        <v>6</v>
      </c>
      <c r="AU175">
        <v>3</v>
      </c>
      <c r="AV175" t="s">
        <v>977</v>
      </c>
      <c r="AW175" t="s">
        <v>963</v>
      </c>
      <c r="AX175" s="2" t="s">
        <v>978</v>
      </c>
      <c r="AY175" s="2" t="s">
        <v>979</v>
      </c>
      <c r="AZ175" s="2" t="s">
        <v>980</v>
      </c>
      <c r="BA175" t="s">
        <v>963</v>
      </c>
      <c r="CZ175" t="s">
        <v>981</v>
      </c>
      <c r="DA175" s="1">
        <v>45546.717349537037</v>
      </c>
    </row>
    <row r="176" spans="1:105" ht="409.6" x14ac:dyDescent="0.4">
      <c r="A176">
        <v>196</v>
      </c>
      <c r="B176" t="s">
        <v>928</v>
      </c>
      <c r="C176" t="s">
        <v>922</v>
      </c>
      <c r="D176">
        <v>2</v>
      </c>
      <c r="E176">
        <v>2</v>
      </c>
      <c r="F176" s="1">
        <v>45575</v>
      </c>
      <c r="G176">
        <v>130</v>
      </c>
      <c r="H176">
        <v>1</v>
      </c>
      <c r="K176">
        <v>6</v>
      </c>
      <c r="L176">
        <v>10</v>
      </c>
      <c r="M176" t="s">
        <v>982</v>
      </c>
      <c r="X176">
        <v>4</v>
      </c>
      <c r="AA176">
        <v>2</v>
      </c>
      <c r="AB176" s="2" t="s">
        <v>983</v>
      </c>
      <c r="AC176" s="2" t="s">
        <v>984</v>
      </c>
      <c r="AD176" s="2" t="s">
        <v>985</v>
      </c>
      <c r="AE176" s="2" t="s">
        <v>986</v>
      </c>
      <c r="AF176" s="2" t="s">
        <v>987</v>
      </c>
      <c r="AG176" s="2" t="s">
        <v>988</v>
      </c>
      <c r="CZ176" t="s">
        <v>126</v>
      </c>
      <c r="DA176" s="1">
        <v>45575.549432870372</v>
      </c>
    </row>
    <row r="177" spans="1:105" ht="409.6" x14ac:dyDescent="0.4">
      <c r="A177">
        <v>202</v>
      </c>
      <c r="B177" t="s">
        <v>989</v>
      </c>
      <c r="C177" t="s">
        <v>922</v>
      </c>
      <c r="D177">
        <v>9</v>
      </c>
      <c r="E177">
        <v>2</v>
      </c>
      <c r="F177" s="1">
        <v>45581</v>
      </c>
      <c r="G177">
        <v>77</v>
      </c>
      <c r="H177">
        <v>1</v>
      </c>
      <c r="K177">
        <v>4</v>
      </c>
      <c r="L177">
        <v>16</v>
      </c>
      <c r="M177" t="s">
        <v>990</v>
      </c>
      <c r="CP177">
        <v>3</v>
      </c>
      <c r="CS177">
        <v>2</v>
      </c>
      <c r="CT177" s="2" t="s">
        <v>991</v>
      </c>
      <c r="CV177" s="2" t="s">
        <v>992</v>
      </c>
      <c r="CW177" t="s">
        <v>993</v>
      </c>
      <c r="CX177" s="2" t="s">
        <v>994</v>
      </c>
      <c r="CY177" s="2" t="s">
        <v>995</v>
      </c>
      <c r="CZ177" t="s">
        <v>274</v>
      </c>
      <c r="DA177" s="1">
        <v>45582.384733796294</v>
      </c>
    </row>
    <row r="178" spans="1:105" ht="409.6" x14ac:dyDescent="0.4">
      <c r="A178">
        <v>204</v>
      </c>
      <c r="B178" t="s">
        <v>843</v>
      </c>
      <c r="C178" t="s">
        <v>922</v>
      </c>
      <c r="D178">
        <v>9</v>
      </c>
      <c r="E178">
        <v>2</v>
      </c>
      <c r="F178" s="1">
        <v>45583</v>
      </c>
      <c r="G178">
        <v>68</v>
      </c>
      <c r="H178">
        <v>1</v>
      </c>
      <c r="K178" t="s">
        <v>186</v>
      </c>
      <c r="L178">
        <v>1</v>
      </c>
      <c r="M178" t="s">
        <v>996</v>
      </c>
      <c r="CP178">
        <v>1</v>
      </c>
      <c r="CQ178">
        <v>3</v>
      </c>
      <c r="CS178">
        <v>2</v>
      </c>
      <c r="CT178" t="s">
        <v>997</v>
      </c>
      <c r="CV178" s="2" t="s">
        <v>998</v>
      </c>
      <c r="CW178" t="s">
        <v>999</v>
      </c>
      <c r="CX178" s="2" t="s">
        <v>1000</v>
      </c>
      <c r="CY178" t="s">
        <v>1001</v>
      </c>
      <c r="CZ178" t="s">
        <v>711</v>
      </c>
      <c r="DA178" s="1">
        <v>45582.415208333332</v>
      </c>
    </row>
    <row r="179" spans="1:105" ht="409.6" x14ac:dyDescent="0.4">
      <c r="A179">
        <v>205</v>
      </c>
      <c r="B179" t="s">
        <v>954</v>
      </c>
      <c r="C179" t="s">
        <v>922</v>
      </c>
      <c r="D179">
        <v>9</v>
      </c>
      <c r="E179">
        <v>2</v>
      </c>
      <c r="F179" s="1">
        <v>45581</v>
      </c>
      <c r="G179">
        <v>79</v>
      </c>
      <c r="H179">
        <v>1</v>
      </c>
      <c r="K179">
        <v>4</v>
      </c>
      <c r="L179">
        <v>10</v>
      </c>
      <c r="M179" t="s">
        <v>601</v>
      </c>
      <c r="CP179">
        <v>3</v>
      </c>
      <c r="CS179">
        <v>2</v>
      </c>
      <c r="CT179" s="2" t="s">
        <v>1002</v>
      </c>
      <c r="CV179" s="2" t="s">
        <v>1003</v>
      </c>
      <c r="CW179" s="2" t="s">
        <v>1004</v>
      </c>
      <c r="CX179" s="2" t="s">
        <v>1005</v>
      </c>
      <c r="CY179" t="s">
        <v>963</v>
      </c>
      <c r="CZ179" t="s">
        <v>145</v>
      </c>
      <c r="DA179" s="1">
        <v>45582.551504629628</v>
      </c>
    </row>
    <row r="180" spans="1:105" ht="409.6" x14ac:dyDescent="0.4">
      <c r="A180">
        <v>206</v>
      </c>
      <c r="B180" t="s">
        <v>921</v>
      </c>
      <c r="C180" t="s">
        <v>922</v>
      </c>
      <c r="D180">
        <v>9</v>
      </c>
      <c r="E180">
        <v>2</v>
      </c>
      <c r="F180" s="1">
        <v>45580</v>
      </c>
      <c r="G180">
        <v>70</v>
      </c>
      <c r="H180">
        <v>1</v>
      </c>
      <c r="K180">
        <v>4</v>
      </c>
      <c r="L180">
        <v>7</v>
      </c>
      <c r="M180" t="s">
        <v>400</v>
      </c>
      <c r="CP180">
        <v>3</v>
      </c>
      <c r="CS180">
        <v>2</v>
      </c>
      <c r="CT180" s="2" t="s">
        <v>1006</v>
      </c>
      <c r="CV180" s="2" t="s">
        <v>1007</v>
      </c>
      <c r="CX180" s="2" t="s">
        <v>1008</v>
      </c>
      <c r="CY180" s="2" t="s">
        <v>1009</v>
      </c>
      <c r="CZ180" t="s">
        <v>23</v>
      </c>
      <c r="DA180" s="1">
        <v>45582.573784722219</v>
      </c>
    </row>
    <row r="181" spans="1:105" ht="409.6" x14ac:dyDescent="0.4">
      <c r="A181">
        <v>207</v>
      </c>
      <c r="B181" t="s">
        <v>921</v>
      </c>
      <c r="C181" t="s">
        <v>922</v>
      </c>
      <c r="D181">
        <v>9</v>
      </c>
      <c r="E181">
        <v>2</v>
      </c>
      <c r="F181" s="1">
        <v>45580</v>
      </c>
      <c r="G181">
        <v>75</v>
      </c>
      <c r="H181">
        <v>1</v>
      </c>
      <c r="K181">
        <v>4</v>
      </c>
      <c r="L181">
        <v>11</v>
      </c>
      <c r="M181" t="s">
        <v>1010</v>
      </c>
      <c r="CP181">
        <v>3</v>
      </c>
      <c r="CS181">
        <v>2</v>
      </c>
      <c r="CT181" t="s">
        <v>997</v>
      </c>
      <c r="CV181" s="2" t="s">
        <v>1011</v>
      </c>
      <c r="CX181" s="2" t="s">
        <v>1012</v>
      </c>
      <c r="CY181" s="2" t="s">
        <v>1013</v>
      </c>
      <c r="CZ181" t="s">
        <v>23</v>
      </c>
      <c r="DA181" s="1">
        <v>45582.575416666667</v>
      </c>
    </row>
    <row r="182" spans="1:105" ht="409.6" x14ac:dyDescent="0.4">
      <c r="A182">
        <v>208</v>
      </c>
      <c r="B182" t="s">
        <v>948</v>
      </c>
      <c r="C182" t="s">
        <v>922</v>
      </c>
      <c r="D182">
        <v>9</v>
      </c>
      <c r="E182">
        <v>2</v>
      </c>
      <c r="F182" s="1">
        <v>45580</v>
      </c>
      <c r="G182">
        <v>92</v>
      </c>
      <c r="H182">
        <v>1</v>
      </c>
      <c r="K182">
        <v>4</v>
      </c>
      <c r="L182">
        <v>14</v>
      </c>
      <c r="M182" t="s">
        <v>836</v>
      </c>
      <c r="CP182">
        <v>3</v>
      </c>
      <c r="CS182">
        <v>2</v>
      </c>
      <c r="CT182" s="2" t="s">
        <v>61</v>
      </c>
      <c r="CV182" s="2" t="s">
        <v>1014</v>
      </c>
      <c r="CW182" t="s">
        <v>1015</v>
      </c>
      <c r="CX182" s="2" t="s">
        <v>1016</v>
      </c>
      <c r="CY182" s="2" t="s">
        <v>61</v>
      </c>
      <c r="CZ182" t="s">
        <v>39</v>
      </c>
      <c r="DA182" s="1">
        <v>45582.577384259261</v>
      </c>
    </row>
    <row r="183" spans="1:105" ht="409.6" x14ac:dyDescent="0.4">
      <c r="A183">
        <v>211</v>
      </c>
      <c r="B183" t="s">
        <v>968</v>
      </c>
      <c r="C183" t="s">
        <v>922</v>
      </c>
      <c r="D183">
        <v>9</v>
      </c>
      <c r="E183">
        <v>1</v>
      </c>
      <c r="F183" s="1">
        <v>45581</v>
      </c>
      <c r="G183">
        <v>190</v>
      </c>
      <c r="K183">
        <v>3</v>
      </c>
      <c r="L183">
        <v>40</v>
      </c>
      <c r="M183" t="s">
        <v>969</v>
      </c>
      <c r="CP183">
        <v>2</v>
      </c>
      <c r="CS183">
        <v>2</v>
      </c>
      <c r="CT183" t="s">
        <v>1017</v>
      </c>
      <c r="CV183" s="2" t="s">
        <v>1018</v>
      </c>
      <c r="CW183" t="e">
        <f>- 군장대학교 사전 질문지 대비 컨설팅 도구</f>
        <v>#NAME?</v>
      </c>
      <c r="CX183" s="2" t="s">
        <v>1019</v>
      </c>
      <c r="CY183" s="2" t="s">
        <v>1020</v>
      </c>
      <c r="CZ183" t="s">
        <v>102</v>
      </c>
      <c r="DA183" s="1">
        <v>45586.377141203702</v>
      </c>
    </row>
    <row r="184" spans="1:105" ht="69.599999999999994" x14ac:dyDescent="0.4">
      <c r="A184">
        <v>212</v>
      </c>
      <c r="B184" t="s">
        <v>1021</v>
      </c>
      <c r="C184" t="s">
        <v>1022</v>
      </c>
      <c r="D184">
        <v>1</v>
      </c>
      <c r="E184">
        <v>1</v>
      </c>
      <c r="F184" s="1">
        <v>45590</v>
      </c>
      <c r="G184">
        <v>170</v>
      </c>
      <c r="L184">
        <v>22</v>
      </c>
      <c r="N184">
        <v>1</v>
      </c>
      <c r="O184">
        <v>2</v>
      </c>
      <c r="R184" s="2" t="s">
        <v>61</v>
      </c>
      <c r="S184" t="s">
        <v>407</v>
      </c>
      <c r="V184" s="2" t="s">
        <v>61</v>
      </c>
      <c r="W184" s="2" t="s">
        <v>61</v>
      </c>
      <c r="CZ184" t="s">
        <v>1023</v>
      </c>
      <c r="DA184" s="1">
        <v>45590.481944444444</v>
      </c>
    </row>
    <row r="185" spans="1:105" ht="409.6" x14ac:dyDescent="0.4">
      <c r="A185">
        <v>213</v>
      </c>
      <c r="B185" t="s">
        <v>1024</v>
      </c>
      <c r="C185" t="s">
        <v>922</v>
      </c>
      <c r="D185">
        <v>9</v>
      </c>
      <c r="E185">
        <v>2</v>
      </c>
      <c r="F185" s="1">
        <v>45581</v>
      </c>
      <c r="G185">
        <v>72</v>
      </c>
      <c r="H185">
        <v>1</v>
      </c>
      <c r="K185">
        <v>4</v>
      </c>
      <c r="L185">
        <v>16</v>
      </c>
      <c r="M185" t="s">
        <v>1025</v>
      </c>
      <c r="CP185">
        <v>3</v>
      </c>
      <c r="CS185">
        <v>2</v>
      </c>
      <c r="CT185" t="s">
        <v>1026</v>
      </c>
      <c r="CV185" s="2" t="s">
        <v>1027</v>
      </c>
      <c r="CW185" t="s">
        <v>1028</v>
      </c>
      <c r="CX185" s="2" t="s">
        <v>1029</v>
      </c>
      <c r="CY185" s="2" t="s">
        <v>1030</v>
      </c>
      <c r="CZ185" t="s">
        <v>170</v>
      </c>
      <c r="DA185" s="1">
        <v>45593.483749999999</v>
      </c>
    </row>
    <row r="186" spans="1:105" ht="409.6" x14ac:dyDescent="0.4">
      <c r="A186">
        <v>214</v>
      </c>
      <c r="B186" t="s">
        <v>1024</v>
      </c>
      <c r="C186" t="s">
        <v>922</v>
      </c>
      <c r="D186">
        <v>9</v>
      </c>
      <c r="E186">
        <v>2</v>
      </c>
      <c r="F186" s="1">
        <v>45582</v>
      </c>
      <c r="G186">
        <v>126</v>
      </c>
      <c r="H186">
        <v>1</v>
      </c>
      <c r="K186" t="s">
        <v>200</v>
      </c>
      <c r="L186">
        <v>6</v>
      </c>
      <c r="M186" t="s">
        <v>1031</v>
      </c>
      <c r="CP186">
        <v>4</v>
      </c>
      <c r="CQ186">
        <v>2</v>
      </c>
      <c r="CS186">
        <v>2</v>
      </c>
      <c r="CT186" t="s">
        <v>1026</v>
      </c>
      <c r="CV186" s="2" t="s">
        <v>1032</v>
      </c>
      <c r="CW186" t="s">
        <v>1033</v>
      </c>
      <c r="CX186" s="2" t="s">
        <v>1034</v>
      </c>
      <c r="CY186" s="2" t="s">
        <v>1035</v>
      </c>
      <c r="CZ186" t="s">
        <v>170</v>
      </c>
      <c r="DA186" s="1">
        <v>45593.484178240738</v>
      </c>
    </row>
    <row r="187" spans="1:105" ht="69.599999999999994" x14ac:dyDescent="0.4">
      <c r="A187">
        <v>215</v>
      </c>
      <c r="B187" t="s">
        <v>989</v>
      </c>
      <c r="C187" t="s">
        <v>922</v>
      </c>
      <c r="D187">
        <v>6</v>
      </c>
      <c r="E187">
        <v>1</v>
      </c>
      <c r="F187" s="1">
        <v>45617</v>
      </c>
      <c r="G187">
        <v>94</v>
      </c>
      <c r="H187">
        <v>1</v>
      </c>
      <c r="K187" t="s">
        <v>48</v>
      </c>
      <c r="L187">
        <v>43</v>
      </c>
      <c r="BL187">
        <v>3</v>
      </c>
      <c r="BM187">
        <v>5</v>
      </c>
      <c r="BO187">
        <v>3</v>
      </c>
      <c r="BP187" s="2" t="s">
        <v>61</v>
      </c>
      <c r="BQ187" t="s">
        <v>407</v>
      </c>
      <c r="BT187" s="2" t="s">
        <v>61</v>
      </c>
      <c r="BU187" s="2" t="s">
        <v>61</v>
      </c>
      <c r="CZ187" t="s">
        <v>274</v>
      </c>
      <c r="DA187" s="1">
        <v>45600.554143518515</v>
      </c>
    </row>
    <row r="188" spans="1:105" ht="409.6" x14ac:dyDescent="0.4">
      <c r="A188">
        <v>216</v>
      </c>
      <c r="B188" t="s">
        <v>936</v>
      </c>
      <c r="C188" t="s">
        <v>922</v>
      </c>
      <c r="D188">
        <v>9</v>
      </c>
      <c r="E188">
        <v>2</v>
      </c>
      <c r="F188" s="1">
        <v>45581</v>
      </c>
      <c r="G188">
        <v>288</v>
      </c>
      <c r="H188">
        <v>1</v>
      </c>
      <c r="K188">
        <v>3</v>
      </c>
      <c r="L188">
        <v>41</v>
      </c>
      <c r="M188" t="s">
        <v>605</v>
      </c>
      <c r="CP188">
        <v>2</v>
      </c>
      <c r="CS188">
        <v>2</v>
      </c>
      <c r="CT188" t="s">
        <v>963</v>
      </c>
      <c r="CV188" s="2" t="s">
        <v>1036</v>
      </c>
      <c r="CW188" t="s">
        <v>1037</v>
      </c>
      <c r="CX188" s="2" t="s">
        <v>1038</v>
      </c>
      <c r="CY188" s="2" t="s">
        <v>1039</v>
      </c>
      <c r="CZ188" t="s">
        <v>47</v>
      </c>
      <c r="DA188" s="1">
        <v>45601.002083333333</v>
      </c>
    </row>
    <row r="189" spans="1:105" ht="409.6" x14ac:dyDescent="0.4">
      <c r="A189">
        <v>217</v>
      </c>
      <c r="B189" t="s">
        <v>936</v>
      </c>
      <c r="C189" t="s">
        <v>922</v>
      </c>
      <c r="D189">
        <v>9</v>
      </c>
      <c r="E189">
        <v>4</v>
      </c>
      <c r="F189" s="1">
        <v>45581</v>
      </c>
      <c r="G189">
        <v>87</v>
      </c>
      <c r="H189">
        <v>1</v>
      </c>
      <c r="K189">
        <v>4</v>
      </c>
      <c r="L189">
        <v>22</v>
      </c>
      <c r="M189" t="s">
        <v>1040</v>
      </c>
      <c r="CP189">
        <v>3</v>
      </c>
      <c r="CS189">
        <v>3</v>
      </c>
      <c r="CT189" t="s">
        <v>963</v>
      </c>
      <c r="CV189" s="2" t="s">
        <v>1041</v>
      </c>
      <c r="CW189" t="s">
        <v>1042</v>
      </c>
      <c r="CX189" s="2" t="s">
        <v>1043</v>
      </c>
      <c r="CY189" s="2" t="s">
        <v>1044</v>
      </c>
      <c r="CZ189" t="s">
        <v>47</v>
      </c>
      <c r="DA189" s="1">
        <v>45601.011990740742</v>
      </c>
    </row>
  </sheetData>
  <autoFilter ref="A1:DA189" xr:uid="{00000000-0001-0000-0000-000000000000}"/>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BIZ_CONSULTING_SUSI_RESULT_NEW_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interweb</dc:creator>
  <cp:lastModifiedBy>Seonkyu Lim</cp:lastModifiedBy>
  <dcterms:created xsi:type="dcterms:W3CDTF">2024-11-16T06:58:19Z</dcterms:created>
  <dcterms:modified xsi:type="dcterms:W3CDTF">2024-11-23T01:55:32Z</dcterms:modified>
</cp:coreProperties>
</file>