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ohap\Downloads\EXCEL BASIC TO ADVANCED\"/>
    </mc:Choice>
  </mc:AlternateContent>
  <xr:revisionPtr revIDLastSave="0" documentId="13_ncr:1_{D3C5E554-A692-4417-81F1-7F828F55B065}" xr6:coauthVersionLast="47" xr6:coauthVersionMax="47" xr10:uidLastSave="{00000000-0000-0000-0000-000000000000}"/>
  <bookViews>
    <workbookView xWindow="-110" yWindow="-110" windowWidth="19420" windowHeight="10300" firstSheet="7" activeTab="9" xr2:uid="{80CEBB72-E35B-41DB-87AC-E64B1ECBA50A}"/>
  </bookViews>
  <sheets>
    <sheet name="BASIC EXCEL" sheetId="1" r:id="rId1"/>
    <sheet name="ALIGNMENT,BASIC FORMATTING" sheetId="2" r:id="rId2"/>
    <sheet name="FILTER,SORT,DUPL,FORMATTING" sheetId="3" r:id="rId3"/>
    <sheet name="REFERENCE" sheetId="16" r:id="rId4"/>
    <sheet name="SLICERS ,AUTOFILL,COMMENTS" sheetId="6" r:id="rId5"/>
    <sheet name="DATA VALIDATION" sheetId="5" r:id="rId6"/>
    <sheet name="SLICERS AND CHARTS" sheetId="7" r:id="rId7"/>
    <sheet name="TEXT TO COLUMNS" sheetId="9" r:id="rId8"/>
    <sheet name="VLOOKUP" sheetId="10" r:id="rId9"/>
    <sheet name="PIVOT TABLE" sheetId="11" r:id="rId10"/>
  </sheets>
  <definedNames>
    <definedName name="Slicer_AGE">#N/A</definedName>
    <definedName name="Slicer_DEPARTMENT">#N/A</definedName>
    <definedName name="Slicer_DEPARTMENT1">#N/A</definedName>
    <definedName name="Slicer_GENDER">#N/A</definedName>
    <definedName name="Slicer_GENDER1">#N/A</definedName>
    <definedName name="Slicer_NAME">#N/A</definedName>
    <definedName name="Slicer_SALARY">#N/A</definedName>
    <definedName name="Slicer_SALARY1">#N/A</definedName>
  </definedNames>
  <calcPr calcId="191029"/>
  <pivotCaches>
    <pivotCache cacheId="13"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16" l="1"/>
  <c r="M11" i="16"/>
  <c r="M9" i="16"/>
  <c r="K7" i="10"/>
  <c r="K8" i="10"/>
  <c r="K6" i="10"/>
  <c r="J7" i="10"/>
  <c r="J8" i="10"/>
  <c r="J6" i="10"/>
  <c r="I8" i="10"/>
  <c r="I7" i="10"/>
  <c r="I6" i="10"/>
  <c r="H16" i="3"/>
  <c r="G16" i="3"/>
  <c r="F16" i="3"/>
  <c r="H15" i="3"/>
  <c r="G15" i="3"/>
  <c r="F15" i="3"/>
  <c r="H14" i="3"/>
  <c r="G14" i="3"/>
  <c r="F14" i="3"/>
  <c r="H13" i="3"/>
  <c r="G13" i="3"/>
  <c r="F13" i="3"/>
  <c r="H12" i="3"/>
  <c r="G12" i="3"/>
  <c r="F12" i="3"/>
  <c r="K8" i="3"/>
  <c r="J8" i="3"/>
  <c r="I8" i="3"/>
  <c r="H8" i="3"/>
  <c r="K7" i="3"/>
  <c r="J7" i="3"/>
  <c r="I7" i="3"/>
  <c r="H7" i="3"/>
  <c r="K6" i="3"/>
  <c r="J6" i="3"/>
  <c r="I6" i="3"/>
  <c r="H6" i="3"/>
  <c r="K5" i="3"/>
  <c r="J5" i="3"/>
  <c r="I5" i="3"/>
  <c r="H5" i="3"/>
  <c r="K4" i="3"/>
  <c r="J4" i="3"/>
  <c r="I4" i="3"/>
  <c r="H4" i="3"/>
  <c r="K6" i="2"/>
  <c r="J6" i="2"/>
  <c r="I6" i="2"/>
  <c r="H6" i="2"/>
  <c r="K5" i="2"/>
  <c r="J5" i="2"/>
  <c r="I5" i="2"/>
  <c r="H5" i="2"/>
  <c r="K4" i="2"/>
  <c r="J4" i="2"/>
  <c r="I4" i="2"/>
  <c r="H4" i="2"/>
  <c r="K3" i="2"/>
  <c r="J3" i="2"/>
  <c r="I3" i="2"/>
  <c r="H3" i="2"/>
  <c r="K2" i="2"/>
  <c r="J2" i="2"/>
  <c r="I2" i="2"/>
  <c r="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tc={8FDC5676-D9F7-4DD7-A45A-F73716CACDAB}</author>
  </authors>
  <commentList>
    <comment ref="B4" authorId="0" shapeId="0" xr:uid="{8FDC5676-D9F7-4DD7-A45A-F73716CACDAB}">
      <text>
        <t>[Threaded comment]
Your version of Excel allows you to read this threaded comment; however, any edits to it will get removed if the file is opened in a newer version of Excel. Learn more: https://go.microsoft.com/fwlink/?linkid=870924
Comment:
    AMIT IS SHIFTED TO FINANCE DEPARTMENT</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8CE46D-0E08-4FA7-92F3-27E9E80D805B}" keepAlive="1" name="Query - Book1 xlsx" description="Connection to the 'Book1 xlsx' query in the workbook." type="5" refreshedVersion="0" background="1">
    <dbPr connection="Provider=Microsoft.Mashup.OleDb.1;Data Source=$Workbook$;Location=&quot;Book1 xlsx&quot;;Extended Properties=&quot;&quot;" command="SELECT * FROM [Book1 xlsx]"/>
  </connection>
</connections>
</file>

<file path=xl/sharedStrings.xml><?xml version="1.0" encoding="utf-8"?>
<sst xmlns="http://schemas.openxmlformats.org/spreadsheetml/2006/main" count="292" uniqueCount="147">
  <si>
    <t>SPREADSHEET IS A TABLE STRUCTURE CONSISTING OF TABLES AND COLUMNS WHICH ALLOW USER TO STORE MANIPULATE AND ANALYSE THE DATA</t>
  </si>
  <si>
    <t>EXCEL IS A SPREADSHEET WHICH ALLOW USER TO ORGANIZE,FORMAT AND CALCULATE THE DATA</t>
  </si>
  <si>
    <t>EXCEL</t>
  </si>
  <si>
    <t>SPREADSHEET</t>
  </si>
  <si>
    <t>S.N</t>
  </si>
  <si>
    <t>FIRST NAME</t>
  </si>
  <si>
    <t>LAST NAME</t>
  </si>
  <si>
    <t>DOB</t>
  </si>
  <si>
    <t>MATHS</t>
  </si>
  <si>
    <t xml:space="preserve">SCIENCE </t>
  </si>
  <si>
    <t>HINDI</t>
  </si>
  <si>
    <t>TOTAL SCORE</t>
  </si>
  <si>
    <t>AVERAGE SCORE</t>
  </si>
  <si>
    <t>FULL NAME</t>
  </si>
  <si>
    <t>Aman</t>
  </si>
  <si>
    <t>Rahul</t>
  </si>
  <si>
    <t>Neha</t>
  </si>
  <si>
    <t>Raj</t>
  </si>
  <si>
    <t>Priya</t>
  </si>
  <si>
    <t>Kapoor</t>
  </si>
  <si>
    <t>Verma</t>
  </si>
  <si>
    <t>Tiwari</t>
  </si>
  <si>
    <t>Gupta</t>
  </si>
  <si>
    <t>Sharma</t>
  </si>
  <si>
    <t>SUM FUNCTION</t>
  </si>
  <si>
    <t>AVERAGE FUNCTION</t>
  </si>
  <si>
    <t>CONCATENATE FUNCTION/&amp; FUNCTION</t>
  </si>
  <si>
    <t>Column1</t>
  </si>
  <si>
    <t>FILTER</t>
  </si>
  <si>
    <t>SORTING</t>
  </si>
  <si>
    <t>WHAT WE LEARN IN THIS SHEET</t>
  </si>
  <si>
    <t>ROUND</t>
  </si>
  <si>
    <t>ROUND UP</t>
  </si>
  <si>
    <t>ROUND DOWN</t>
  </si>
  <si>
    <t>NUMBERS</t>
  </si>
  <si>
    <t>HELLO I AM SANGRAM AND I AM LEARNING EXCEL</t>
  </si>
  <si>
    <t>WHAT WE LEARN</t>
  </si>
  <si>
    <t>COND FORMATTING</t>
  </si>
  <si>
    <t>REMOVE DUPLICATE</t>
  </si>
  <si>
    <t>WRAP TEXT</t>
  </si>
  <si>
    <t>HYPERLINK</t>
  </si>
  <si>
    <t>DATA</t>
  </si>
  <si>
    <t>HOME</t>
  </si>
  <si>
    <t>FORMULA</t>
  </si>
  <si>
    <t>HOME-ALIGNMENT</t>
  </si>
  <si>
    <t>CATEGORY</t>
  </si>
  <si>
    <t>GEN</t>
  </si>
  <si>
    <t>ST</t>
  </si>
  <si>
    <t>SC</t>
  </si>
  <si>
    <t>OBC</t>
  </si>
  <si>
    <t>NAME</t>
  </si>
  <si>
    <t>RAHUL</t>
  </si>
  <si>
    <t>NEHA</t>
  </si>
  <si>
    <t>PRIYA</t>
  </si>
  <si>
    <t>SUMIT</t>
  </si>
  <si>
    <t>AGE</t>
  </si>
  <si>
    <t>SALARY</t>
  </si>
  <si>
    <t>PRAN</t>
  </si>
  <si>
    <t>PARAG</t>
  </si>
  <si>
    <t>AMIT</t>
  </si>
  <si>
    <t>GENDER</t>
  </si>
  <si>
    <t>MALE</t>
  </si>
  <si>
    <t>FEMALE</t>
  </si>
  <si>
    <t>SILA</t>
  </si>
  <si>
    <t>DEPARTMENT</t>
  </si>
  <si>
    <t>MARKETING</t>
  </si>
  <si>
    <t>FINANCE</t>
  </si>
  <si>
    <t>IT</t>
  </si>
  <si>
    <t>HR</t>
  </si>
  <si>
    <t>JANUARY</t>
  </si>
  <si>
    <t>FEBRUARY</t>
  </si>
  <si>
    <t>MARCH</t>
  </si>
  <si>
    <t>APRIL</t>
  </si>
  <si>
    <t>MAY</t>
  </si>
  <si>
    <t>JUNE</t>
  </si>
  <si>
    <t>JULY</t>
  </si>
  <si>
    <t>AUGUST</t>
  </si>
  <si>
    <t>SEPTEMBER</t>
  </si>
  <si>
    <t>OCTOBER</t>
  </si>
  <si>
    <t>NOVEMBER</t>
  </si>
  <si>
    <t>DECEMBER</t>
  </si>
  <si>
    <t>JAN</t>
  </si>
  <si>
    <t>FEB</t>
  </si>
  <si>
    <t>MAR</t>
  </si>
  <si>
    <t>APR</t>
  </si>
  <si>
    <t>JUN</t>
  </si>
  <si>
    <t>JUL</t>
  </si>
  <si>
    <t>AUG</t>
  </si>
  <si>
    <t>SEP</t>
  </si>
  <si>
    <t>OCT</t>
  </si>
  <si>
    <t>NOV</t>
  </si>
  <si>
    <t>DEC</t>
  </si>
  <si>
    <t>MONDAY</t>
  </si>
  <si>
    <t>TUESDAY</t>
  </si>
  <si>
    <t>WEDNESDAY</t>
  </si>
  <si>
    <t>THURSDAY</t>
  </si>
  <si>
    <t>FRIDAY</t>
  </si>
  <si>
    <t>SATURDAY</t>
  </si>
  <si>
    <t>SUNDAY</t>
  </si>
  <si>
    <t>MON</t>
  </si>
  <si>
    <t>TUE</t>
  </si>
  <si>
    <t>WED</t>
  </si>
  <si>
    <t>THU</t>
  </si>
  <si>
    <t>FRI</t>
  </si>
  <si>
    <t>SAT</t>
  </si>
  <si>
    <t>SUN</t>
  </si>
  <si>
    <t>AUTOFIL</t>
  </si>
  <si>
    <t>sangram</t>
  </si>
  <si>
    <t>ganesh</t>
  </si>
  <si>
    <t>gmail.com</t>
  </si>
  <si>
    <t>RAJ</t>
  </si>
  <si>
    <t>U GUPTA</t>
  </si>
  <si>
    <t>AMA</t>
  </si>
  <si>
    <t>N VERMA</t>
  </si>
  <si>
    <t>ROH</t>
  </si>
  <si>
    <t>IR SEN</t>
  </si>
  <si>
    <t>FAZ</t>
  </si>
  <si>
    <t>AL KHAN</t>
  </si>
  <si>
    <t>RIT</t>
  </si>
  <si>
    <t>A AGARWAL</t>
  </si>
  <si>
    <t>FIXED WIDTH</t>
  </si>
  <si>
    <t>DELIMITED</t>
  </si>
  <si>
    <t>VOOLUP= LOOK UP VALUE,TABLE ARRAY,COLUMN INDEX NUMBER,EXACT MATCH</t>
  </si>
  <si>
    <t>Row Labels</t>
  </si>
  <si>
    <t>Grand Total</t>
  </si>
  <si>
    <t>Sum of SALARY</t>
  </si>
  <si>
    <t>(All)</t>
  </si>
  <si>
    <t>RAJA</t>
  </si>
  <si>
    <t>BAPUN</t>
  </si>
  <si>
    <t>SOURAV</t>
  </si>
  <si>
    <t>REFERENCE</t>
  </si>
  <si>
    <t>RELATIVE</t>
  </si>
  <si>
    <t>ABSOLUTE</t>
  </si>
  <si>
    <t xml:space="preserve">MIX </t>
  </si>
  <si>
    <t>TEXT FORMAT IS COLUMN  AND NUMBER FORMAT IS ROW (A IS COLUMN AND 1 IS ROW)</t>
  </si>
  <si>
    <t>INTERSECTION OF COLUMN AND ROW IS "CELL" (A1)</t>
  </si>
  <si>
    <t>*SPREADSHEET CONCEPT COMES IN THE MONTH 1970</t>
  </si>
  <si>
    <t>*1ST SPREADSHEET IN 1979 WAS VISICAL FOR APPLE COMPUTER</t>
  </si>
  <si>
    <t>*2 ND ONE WAS MULTIPLAN BY MICROSOFT FOR IBM BUT NOT SUCCESSFUL BECAUSE OF EXISTENCE AND POPULARITY OF LOTUS-123 SPREADSHEET</t>
  </si>
  <si>
    <t>*IN 1985 FIRST TIME EXCEL WAS INTRODUCED BY MICROSOFT FOR APPLE MACINTOSH</t>
  </si>
  <si>
    <t>*IN 1987 EXCEL WAS LAUNCHED FOR WINDOWS DEFEATING LOTUS-123</t>
  </si>
  <si>
    <t>HISTORY OF EXCEL</t>
  </si>
  <si>
    <t>INSERT</t>
  </si>
  <si>
    <t>WORKSHEET,WORKBOOK,TAB,RIBBONS,GROUP,NAME BAR,FORMULA  BAR</t>
  </si>
  <si>
    <t>EXCEL FORMULAS START WITH "=" SIGN</t>
  </si>
  <si>
    <t>THERE ARE 10,48,576 ROWS AND 16,384 COLUMNS IN EXCEL WORKBOOK</t>
  </si>
  <si>
    <t>IMPORTANT INFORMATION ABOUT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</si>
</sst>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4"/>
      <color theme="1"/>
      <name val="Calibri"/>
      <family val="2"/>
      <scheme val="minor"/>
    </font>
    <font>
      <sz val="16"/>
      <color theme="1"/>
      <name val="Calibri"/>
      <family val="2"/>
      <scheme val="minor"/>
    </font>
    <font>
      <u/>
      <sz val="11"/>
      <color theme="10"/>
      <name val="Calibri"/>
      <family val="2"/>
      <scheme val="minor"/>
    </font>
    <font>
      <sz val="8"/>
      <name val="Calibri"/>
      <family val="2"/>
      <scheme val="minor"/>
    </font>
    <font>
      <sz val="12"/>
      <color theme="1"/>
      <name val="Calibri"/>
      <family val="2"/>
      <scheme val="minor"/>
    </font>
  </fonts>
  <fills count="25">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4"/>
        <bgColor indexed="64"/>
      </patternFill>
    </fill>
    <fill>
      <patternFill patternType="solid">
        <fgColor rgb="FF7030A0"/>
        <bgColor indexed="64"/>
      </patternFill>
    </fill>
    <fill>
      <patternFill patternType="solid">
        <fgColor theme="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3"/>
        <bgColor indexed="64"/>
      </patternFill>
    </fill>
    <fill>
      <patternFill patternType="solid">
        <fgColor theme="5"/>
        <bgColor indexed="64"/>
      </patternFill>
    </fill>
    <fill>
      <patternFill patternType="solid">
        <fgColor theme="6"/>
        <bgColor indexed="64"/>
      </patternFill>
    </fill>
    <fill>
      <patternFill patternType="solid">
        <fgColor theme="8"/>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0" fillId="0" borderId="1" xfId="0" applyBorder="1"/>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14" fontId="1" fillId="0" borderId="8" xfId="0" applyNumberFormat="1" applyFont="1" applyBorder="1" applyAlignment="1">
      <alignment horizontal="center" vertical="center"/>
    </xf>
    <xf numFmtId="0" fontId="1" fillId="0" borderId="9" xfId="0" applyFont="1" applyBorder="1" applyAlignment="1">
      <alignment horizontal="center" vertical="center"/>
    </xf>
    <xf numFmtId="0" fontId="1" fillId="5" borderId="6" xfId="0" applyFont="1" applyFill="1" applyBorder="1" applyAlignment="1">
      <alignment horizontal="center" vertical="center"/>
    </xf>
    <xf numFmtId="0" fontId="1" fillId="0" borderId="0" xfId="0" applyFont="1" applyAlignment="1">
      <alignment horizontal="center" vertical="center"/>
    </xf>
    <xf numFmtId="0" fontId="2" fillId="9" borderId="0" xfId="0" applyFont="1" applyFill="1"/>
    <xf numFmtId="0" fontId="0" fillId="0" borderId="0" xfId="0" applyAlignment="1">
      <alignment wrapText="1"/>
    </xf>
    <xf numFmtId="0" fontId="3" fillId="0" borderId="5" xfId="1" applyBorder="1" applyAlignment="1">
      <alignment horizontal="center" vertical="center"/>
    </xf>
    <xf numFmtId="0" fontId="1" fillId="12" borderId="1" xfId="0" applyFont="1" applyFill="1" applyBorder="1"/>
    <xf numFmtId="0" fontId="1" fillId="6" borderId="1" xfId="0" applyFont="1" applyFill="1" applyBorder="1"/>
    <xf numFmtId="0" fontId="1" fillId="13" borderId="1" xfId="0" applyFont="1" applyFill="1" applyBorder="1"/>
    <xf numFmtId="0" fontId="1" fillId="14" borderId="1" xfId="0" applyFont="1" applyFill="1" applyBorder="1"/>
    <xf numFmtId="0" fontId="1" fillId="8" borderId="1" xfId="0" applyFont="1" applyFill="1" applyBorder="1"/>
    <xf numFmtId="0" fontId="1" fillId="15" borderId="1" xfId="0" applyFont="1" applyFill="1" applyBorder="1"/>
    <xf numFmtId="0" fontId="1" fillId="16" borderId="1" xfId="0" applyFont="1" applyFill="1" applyBorder="1"/>
    <xf numFmtId="0" fontId="0" fillId="0" borderId="0" xfId="0" applyAlignment="1">
      <alignment horizontal="center" vertical="center"/>
    </xf>
    <xf numFmtId="0" fontId="0" fillId="17" borderId="0" xfId="0" applyFill="1"/>
    <xf numFmtId="9" fontId="0" fillId="17" borderId="0" xfId="0" applyNumberFormat="1" applyFill="1"/>
    <xf numFmtId="0" fontId="0" fillId="18" borderId="1" xfId="0" applyFill="1" applyBorder="1"/>
    <xf numFmtId="1" fontId="0" fillId="18" borderId="1" xfId="0" applyNumberFormat="1" applyFill="1" applyBorder="1"/>
    <xf numFmtId="0" fontId="3" fillId="19" borderId="0" xfId="1" applyFill="1"/>
    <xf numFmtId="0" fontId="0" fillId="19" borderId="0" xfId="0" applyFill="1"/>
    <xf numFmtId="0" fontId="0" fillId="20" borderId="0" xfId="0" applyFill="1"/>
    <xf numFmtId="0" fontId="0" fillId="2" borderId="0" xfId="0" applyFill="1" applyAlignment="1">
      <alignment horizontal="center"/>
    </xf>
    <xf numFmtId="0" fontId="0" fillId="3" borderId="0" xfId="0" applyFill="1" applyAlignment="1">
      <alignment horizontal="center"/>
    </xf>
    <xf numFmtId="0" fontId="2" fillId="10" borderId="0" xfId="0" applyFont="1" applyFill="1" applyAlignment="1">
      <alignment horizontal="center" vertical="center"/>
    </xf>
    <xf numFmtId="0" fontId="2" fillId="4" borderId="0" xfId="0" applyFont="1" applyFill="1" applyAlignment="1">
      <alignment horizontal="center"/>
    </xf>
    <xf numFmtId="0" fontId="2" fillId="3" borderId="0" xfId="0" applyFont="1" applyFill="1"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1" fillId="11" borderId="0" xfId="0" applyFont="1" applyFill="1" applyAlignment="1">
      <alignment horizontal="center" vertical="center" wrapText="1"/>
    </xf>
    <xf numFmtId="0" fontId="0" fillId="14" borderId="0" xfId="0" applyFill="1" applyAlignment="1">
      <alignment horizontal="center" vertical="center"/>
    </xf>
    <xf numFmtId="0" fontId="0" fillId="0" borderId="0" xfId="0" applyAlignment="1">
      <alignment horizontal="center"/>
    </xf>
    <xf numFmtId="0" fontId="5" fillId="21" borderId="0" xfId="0" applyFont="1" applyFill="1" applyAlignment="1">
      <alignment horizontal="center"/>
    </xf>
    <xf numFmtId="0" fontId="5" fillId="21" borderId="0" xfId="0" applyFont="1" applyFill="1"/>
    <xf numFmtId="0" fontId="0" fillId="0" borderId="0" xfId="0" applyAlignment="1">
      <alignment horizontal="center"/>
    </xf>
    <xf numFmtId="0" fontId="0" fillId="21" borderId="0" xfId="0" applyFill="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5" fillId="23" borderId="0" xfId="0" applyFont="1" applyFill="1" applyAlignment="1">
      <alignment horizontal="left"/>
    </xf>
    <xf numFmtId="0" fontId="5" fillId="23" borderId="0" xfId="0" applyFont="1" applyFill="1" applyAlignment="1">
      <alignment horizontal="left"/>
    </xf>
    <xf numFmtId="0" fontId="0" fillId="0" borderId="1" xfId="0" applyBorder="1" applyAlignment="1">
      <alignment horizontal="center"/>
    </xf>
    <xf numFmtId="0" fontId="0" fillId="22" borderId="1" xfId="0" applyFill="1" applyBorder="1" applyAlignment="1">
      <alignment horizontal="center"/>
    </xf>
    <xf numFmtId="0" fontId="0" fillId="24" borderId="0" xfId="0" applyFill="1" applyAlignment="1">
      <alignment horizontal="center"/>
    </xf>
  </cellXfs>
  <cellStyles count="2">
    <cellStyle name="Hyperlink" xfId="1" builtinId="8"/>
    <cellStyle name="Normal" xfId="0" builtinId="0"/>
  </cellStyles>
  <dxfs count="61">
    <dxf>
      <font>
        <color rgb="FF006100"/>
      </font>
      <fill>
        <patternFill>
          <bgColor rgb="FFC6EF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4"/>
        <color theme="1"/>
        <name val="Calibri"/>
        <family val="2"/>
        <scheme val="minor"/>
      </font>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4"/>
        <color theme="1"/>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border outline="0">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4"/>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4"/>
        <color theme="1"/>
        <name val="Calibri"/>
        <family val="2"/>
        <scheme val="minor"/>
      </font>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4"/>
        <color theme="1"/>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border outline="0">
        <bottom style="thin">
          <color indexed="64"/>
        </bottom>
      </border>
    </dxf>
    <dxf>
      <font>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NAME AND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0344122518665749"/>
          <c:y val="0.18300925925925926"/>
          <c:w val="0.85772382335703179"/>
          <c:h val="0.61706802274715655"/>
        </c:manualLayout>
      </c:layout>
      <c:barChart>
        <c:barDir val="col"/>
        <c:grouping val="clustered"/>
        <c:varyColors val="0"/>
        <c:ser>
          <c:idx val="0"/>
          <c:order val="0"/>
          <c:tx>
            <c:strRef>
              <c:f>'SLICERS AND CHARTS'!$E$4</c:f>
              <c:strCache>
                <c:ptCount val="1"/>
                <c:pt idx="0">
                  <c:v>AGE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6"/>
                </a:solidFill>
              </a:ln>
              <a:effectLst/>
            </c:spPr>
            <c:trendlineType val="linear"/>
            <c:dispRSqr val="0"/>
            <c:dispEq val="0"/>
          </c:trendline>
          <c:errBars>
            <c:errBarType val="both"/>
            <c:errValType val="stdErr"/>
            <c:noEndCap val="0"/>
            <c:spPr>
              <a:noFill/>
              <a:ln w="9525" cap="flat" cmpd="sng" algn="ctr">
                <a:solidFill>
                  <a:schemeClr val="lt1">
                    <a:lumMod val="95000"/>
                  </a:schemeClr>
                </a:solidFill>
                <a:round/>
              </a:ln>
              <a:effectLst/>
            </c:spPr>
          </c:errBars>
          <c:cat>
            <c:strRef>
              <c:f>'SLICERS AND CHARTS'!$C$5:$C$10</c:f>
              <c:strCache>
                <c:ptCount val="6"/>
                <c:pt idx="0">
                  <c:v>AMIT</c:v>
                </c:pt>
                <c:pt idx="1">
                  <c:v>PRAN</c:v>
                </c:pt>
                <c:pt idx="2">
                  <c:v>SILA</c:v>
                </c:pt>
                <c:pt idx="3">
                  <c:v>RAHUL</c:v>
                </c:pt>
                <c:pt idx="4">
                  <c:v>PARAG</c:v>
                </c:pt>
                <c:pt idx="5">
                  <c:v>NEHA</c:v>
                </c:pt>
              </c:strCache>
            </c:strRef>
          </c:cat>
          <c:val>
            <c:numRef>
              <c:f>'SLICERS AND CHARTS'!$E$5:$E$10</c:f>
              <c:numCache>
                <c:formatCode>General</c:formatCode>
                <c:ptCount val="6"/>
                <c:pt idx="0">
                  <c:v>21</c:v>
                </c:pt>
                <c:pt idx="1">
                  <c:v>24</c:v>
                </c:pt>
                <c:pt idx="2">
                  <c:v>25</c:v>
                </c:pt>
                <c:pt idx="3">
                  <c:v>27</c:v>
                </c:pt>
                <c:pt idx="4">
                  <c:v>32</c:v>
                </c:pt>
                <c:pt idx="5">
                  <c:v>44</c:v>
                </c:pt>
              </c:numCache>
            </c:numRef>
          </c:val>
          <c:extLst>
            <c:ext xmlns:c16="http://schemas.microsoft.com/office/drawing/2014/chart" uri="{C3380CC4-5D6E-409C-BE32-E72D297353CC}">
              <c16:uniqueId val="{00000000-B3EB-4DFD-9323-BBEEC2AA318F}"/>
            </c:ext>
          </c:extLst>
        </c:ser>
        <c:dLbls>
          <c:dLblPos val="inEnd"/>
          <c:showLegendKey val="0"/>
          <c:showVal val="1"/>
          <c:showCatName val="0"/>
          <c:showSerName val="0"/>
          <c:showPercent val="0"/>
          <c:showBubbleSize val="0"/>
        </c:dLbls>
        <c:gapWidth val="100"/>
        <c:overlap val="-24"/>
        <c:axId val="95286752"/>
        <c:axId val="95284832"/>
      </c:barChart>
      <c:catAx>
        <c:axId val="952867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84832"/>
        <c:crosses val="autoZero"/>
        <c:auto val="1"/>
        <c:lblAlgn val="ctr"/>
        <c:lblOffset val="100"/>
        <c:noMultiLvlLbl val="0"/>
      </c:catAx>
      <c:valAx>
        <c:axId val="952848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8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NAME AND SALARY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3.656220195814975E-2"/>
          <c:y val="0.19432888597258677"/>
          <c:w val="0.90592144633244742"/>
          <c:h val="0.58409631087780689"/>
        </c:manualLayout>
      </c:layout>
      <c:barChart>
        <c:barDir val="col"/>
        <c:grouping val="clustered"/>
        <c:varyColors val="0"/>
        <c:ser>
          <c:idx val="0"/>
          <c:order val="0"/>
          <c:tx>
            <c:strRef>
              <c:f>'SLICERS AND CHARTS'!$C$5</c:f>
              <c:strCache>
                <c:ptCount val="1"/>
                <c:pt idx="0">
                  <c:v>AMIT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'SLICERS AND CHARTS'!$D$4</c:f>
              <c:strCache>
                <c:ptCount val="1"/>
                <c:pt idx="0">
                  <c:v>SALARY</c:v>
                </c:pt>
              </c:strCache>
            </c:strRef>
          </c:cat>
          <c:val>
            <c:numRef>
              <c:f>'SLICERS AND CHARTS'!$D$5</c:f>
              <c:numCache>
                <c:formatCode>General</c:formatCode>
                <c:ptCount val="1"/>
                <c:pt idx="0">
                  <c:v>16000</c:v>
                </c:pt>
              </c:numCache>
            </c:numRef>
          </c:val>
          <c:extLst>
            <c:ext xmlns:c16="http://schemas.microsoft.com/office/drawing/2014/chart" uri="{C3380CC4-5D6E-409C-BE32-E72D297353CC}">
              <c16:uniqueId val="{00000000-13A1-4016-BC14-A92274F7315E}"/>
            </c:ext>
          </c:extLst>
        </c:ser>
        <c:ser>
          <c:idx val="1"/>
          <c:order val="1"/>
          <c:tx>
            <c:strRef>
              <c:f>'SLICERS AND CHARTS'!$C$6</c:f>
              <c:strCache>
                <c:ptCount val="1"/>
                <c:pt idx="0">
                  <c:v>PRAN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'SLICERS AND CHARTS'!$D$4</c:f>
              <c:strCache>
                <c:ptCount val="1"/>
                <c:pt idx="0">
                  <c:v>SALARY</c:v>
                </c:pt>
              </c:strCache>
            </c:strRef>
          </c:cat>
          <c:val>
            <c:numRef>
              <c:f>'SLICERS AND CHARTS'!$D$6</c:f>
              <c:numCache>
                <c:formatCode>General</c:formatCode>
                <c:ptCount val="1"/>
                <c:pt idx="0">
                  <c:v>29000</c:v>
                </c:pt>
              </c:numCache>
            </c:numRef>
          </c:val>
          <c:extLst>
            <c:ext xmlns:c16="http://schemas.microsoft.com/office/drawing/2014/chart" uri="{C3380CC4-5D6E-409C-BE32-E72D297353CC}">
              <c16:uniqueId val="{00000001-13A1-4016-BC14-A92274F7315E}"/>
            </c:ext>
          </c:extLst>
        </c:ser>
        <c:ser>
          <c:idx val="2"/>
          <c:order val="2"/>
          <c:tx>
            <c:strRef>
              <c:f>'SLICERS AND CHARTS'!$C$7</c:f>
              <c:strCache>
                <c:ptCount val="1"/>
                <c:pt idx="0">
                  <c:v>SILA</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'SLICERS AND CHARTS'!$D$4</c:f>
              <c:strCache>
                <c:ptCount val="1"/>
                <c:pt idx="0">
                  <c:v>SALARY</c:v>
                </c:pt>
              </c:strCache>
            </c:strRef>
          </c:cat>
          <c:val>
            <c:numRef>
              <c:f>'SLICERS AND CHARTS'!$D$7</c:f>
              <c:numCache>
                <c:formatCode>General</c:formatCode>
                <c:ptCount val="1"/>
                <c:pt idx="0">
                  <c:v>30000</c:v>
                </c:pt>
              </c:numCache>
            </c:numRef>
          </c:val>
          <c:extLst>
            <c:ext xmlns:c16="http://schemas.microsoft.com/office/drawing/2014/chart" uri="{C3380CC4-5D6E-409C-BE32-E72D297353CC}">
              <c16:uniqueId val="{00000002-13A1-4016-BC14-A92274F7315E}"/>
            </c:ext>
          </c:extLst>
        </c:ser>
        <c:ser>
          <c:idx val="3"/>
          <c:order val="3"/>
          <c:tx>
            <c:strRef>
              <c:f>'SLICERS AND CHARTS'!$C$8</c:f>
              <c:strCache>
                <c:ptCount val="1"/>
                <c:pt idx="0">
                  <c:v>RAHUL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'SLICERS AND CHARTS'!$D$4</c:f>
              <c:strCache>
                <c:ptCount val="1"/>
                <c:pt idx="0">
                  <c:v>SALARY</c:v>
                </c:pt>
              </c:strCache>
            </c:strRef>
          </c:cat>
          <c:val>
            <c:numRef>
              <c:f>'SLICERS AND CHARTS'!$D$8</c:f>
              <c:numCache>
                <c:formatCode>General</c:formatCode>
                <c:ptCount val="1"/>
                <c:pt idx="0">
                  <c:v>34000</c:v>
                </c:pt>
              </c:numCache>
            </c:numRef>
          </c:val>
          <c:extLst>
            <c:ext xmlns:c16="http://schemas.microsoft.com/office/drawing/2014/chart" uri="{C3380CC4-5D6E-409C-BE32-E72D297353CC}">
              <c16:uniqueId val="{00000003-13A1-4016-BC14-A92274F7315E}"/>
            </c:ext>
          </c:extLst>
        </c:ser>
        <c:ser>
          <c:idx val="4"/>
          <c:order val="4"/>
          <c:tx>
            <c:strRef>
              <c:f>'SLICERS AND CHARTS'!$C$9</c:f>
              <c:strCache>
                <c:ptCount val="1"/>
                <c:pt idx="0">
                  <c:v>PARAG</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'SLICERS AND CHARTS'!$D$4</c:f>
              <c:strCache>
                <c:ptCount val="1"/>
                <c:pt idx="0">
                  <c:v>SALARY</c:v>
                </c:pt>
              </c:strCache>
            </c:strRef>
          </c:cat>
          <c:val>
            <c:numRef>
              <c:f>'SLICERS AND CHARTS'!$D$9</c:f>
              <c:numCache>
                <c:formatCode>General</c:formatCode>
                <c:ptCount val="1"/>
                <c:pt idx="0">
                  <c:v>52000</c:v>
                </c:pt>
              </c:numCache>
            </c:numRef>
          </c:val>
          <c:extLst>
            <c:ext xmlns:c16="http://schemas.microsoft.com/office/drawing/2014/chart" uri="{C3380CC4-5D6E-409C-BE32-E72D297353CC}">
              <c16:uniqueId val="{00000004-13A1-4016-BC14-A92274F7315E}"/>
            </c:ext>
          </c:extLst>
        </c:ser>
        <c:ser>
          <c:idx val="5"/>
          <c:order val="5"/>
          <c:tx>
            <c:strRef>
              <c:f>'SLICERS AND CHARTS'!$C$10</c:f>
              <c:strCache>
                <c:ptCount val="1"/>
                <c:pt idx="0">
                  <c:v>NEHA</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'SLICERS AND CHARTS'!$D$4</c:f>
              <c:strCache>
                <c:ptCount val="1"/>
                <c:pt idx="0">
                  <c:v>SALARY</c:v>
                </c:pt>
              </c:strCache>
            </c:strRef>
          </c:cat>
          <c:val>
            <c:numRef>
              <c:f>'SLICERS AND CHARTS'!$D$10</c:f>
              <c:numCache>
                <c:formatCode>General</c:formatCode>
                <c:ptCount val="1"/>
                <c:pt idx="0">
                  <c:v>90000</c:v>
                </c:pt>
              </c:numCache>
            </c:numRef>
          </c:val>
          <c:extLst>
            <c:ext xmlns:c16="http://schemas.microsoft.com/office/drawing/2014/chart" uri="{C3380CC4-5D6E-409C-BE32-E72D297353CC}">
              <c16:uniqueId val="{00000005-13A1-4016-BC14-A92274F7315E}"/>
            </c:ext>
          </c:extLst>
        </c:ser>
        <c:dLbls>
          <c:dLblPos val="inEnd"/>
          <c:showLegendKey val="0"/>
          <c:showVal val="1"/>
          <c:showCatName val="0"/>
          <c:showSerName val="0"/>
          <c:showPercent val="0"/>
          <c:showBubbleSize val="0"/>
        </c:dLbls>
        <c:gapWidth val="65"/>
        <c:axId val="1623784271"/>
        <c:axId val="1623785231"/>
      </c:barChart>
      <c:catAx>
        <c:axId val="1623784271"/>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NAME</a:t>
                </a:r>
              </a:p>
            </c:rich>
          </c:tx>
          <c:layout>
            <c:manualLayout>
              <c:xMode val="edge"/>
              <c:yMode val="edge"/>
              <c:x val="0.45600647542719891"/>
              <c:y val="0.8247214931466899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23785231"/>
        <c:crosses val="autoZero"/>
        <c:auto val="1"/>
        <c:lblAlgn val="ctr"/>
        <c:lblOffset val="100"/>
        <c:noMultiLvlLbl val="0"/>
      </c:catAx>
      <c:valAx>
        <c:axId val="1623785231"/>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SALARY</a:t>
                </a:r>
              </a:p>
            </c:rich>
          </c:tx>
          <c:layout>
            <c:manualLayout>
              <c:xMode val="edge"/>
              <c:yMode val="edge"/>
              <c:x val="5.4901972086248176E-2"/>
              <c:y val="0.3134372265966753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23784271"/>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107949</xdr:colOff>
      <xdr:row>0</xdr:row>
      <xdr:rowOff>0</xdr:rowOff>
    </xdr:from>
    <xdr:to>
      <xdr:col>10</xdr:col>
      <xdr:colOff>882043</xdr:colOff>
      <xdr:row>10</xdr:row>
      <xdr:rowOff>165100</xdr:rowOff>
    </xdr:to>
    <xdr:pic>
      <xdr:nvPicPr>
        <xdr:cNvPr id="2" name="Picture 1">
          <a:extLst>
            <a:ext uri="{FF2B5EF4-FFF2-40B4-BE49-F238E27FC236}">
              <a16:creationId xmlns:a16="http://schemas.microsoft.com/office/drawing/2014/main" id="{5CEE75A6-634E-4B7D-BA56-F793800DF0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5999" y="0"/>
          <a:ext cx="3822094" cy="2006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177800</xdr:colOff>
      <xdr:row>2</xdr:row>
      <xdr:rowOff>126999</xdr:rowOff>
    </xdr:from>
    <xdr:to>
      <xdr:col>14</xdr:col>
      <xdr:colOff>177800</xdr:colOff>
      <xdr:row>12</xdr:row>
      <xdr:rowOff>107950</xdr:rowOff>
    </xdr:to>
    <mc:AlternateContent xmlns:mc="http://schemas.openxmlformats.org/markup-compatibility/2006" xmlns:sle15="http://schemas.microsoft.com/office/drawing/2012/slicer">
      <mc:Choice Requires="sle15">
        <xdr:graphicFrame macro="">
          <xdr:nvGraphicFramePr>
            <xdr:cNvPr id="2" name="SALARY">
              <a:extLst>
                <a:ext uri="{FF2B5EF4-FFF2-40B4-BE49-F238E27FC236}">
                  <a16:creationId xmlns:a16="http://schemas.microsoft.com/office/drawing/2014/main" id="{D0AD966D-B2A3-0FA9-79C3-DE470DF09390}"/>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7493000" y="495299"/>
              <a:ext cx="1828800" cy="182245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539750</xdr:colOff>
      <xdr:row>1</xdr:row>
      <xdr:rowOff>95251</xdr:rowOff>
    </xdr:from>
    <xdr:to>
      <xdr:col>10</xdr:col>
      <xdr:colOff>539750</xdr:colOff>
      <xdr:row>6</xdr:row>
      <xdr:rowOff>50801</xdr:rowOff>
    </xdr:to>
    <mc:AlternateContent xmlns:mc="http://schemas.openxmlformats.org/markup-compatibility/2006" xmlns:sle15="http://schemas.microsoft.com/office/drawing/2012/slicer">
      <mc:Choice Requires="sle15">
        <xdr:graphicFrame macro="">
          <xdr:nvGraphicFramePr>
            <xdr:cNvPr id="3" name="GENDER">
              <a:extLst>
                <a:ext uri="{FF2B5EF4-FFF2-40B4-BE49-F238E27FC236}">
                  <a16:creationId xmlns:a16="http://schemas.microsoft.com/office/drawing/2014/main" id="{66C3CE2F-C839-CF06-E58B-F34DEC1CA1A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16550" y="27940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571500</xdr:colOff>
      <xdr:row>6</xdr:row>
      <xdr:rowOff>127001</xdr:rowOff>
    </xdr:from>
    <xdr:to>
      <xdr:col>10</xdr:col>
      <xdr:colOff>571500</xdr:colOff>
      <xdr:row>14</xdr:row>
      <xdr:rowOff>88901</xdr:rowOff>
    </xdr:to>
    <mc:AlternateContent xmlns:mc="http://schemas.openxmlformats.org/markup-compatibility/2006" xmlns:sle15="http://schemas.microsoft.com/office/drawing/2012/slicer">
      <mc:Choice Requires="sle15">
        <xdr:graphicFrame macro="">
          <xdr:nvGraphicFramePr>
            <xdr:cNvPr id="4" name="DEPARTMENT">
              <a:extLst>
                <a:ext uri="{FF2B5EF4-FFF2-40B4-BE49-F238E27FC236}">
                  <a16:creationId xmlns:a16="http://schemas.microsoft.com/office/drawing/2014/main" id="{E3322F95-6938-9E3E-5901-7975A2D6649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448300" y="1231901"/>
              <a:ext cx="1828800" cy="14351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238124</xdr:colOff>
      <xdr:row>1</xdr:row>
      <xdr:rowOff>165100</xdr:rowOff>
    </xdr:from>
    <xdr:to>
      <xdr:col>16</xdr:col>
      <xdr:colOff>266699</xdr:colOff>
      <xdr:row>16</xdr:row>
      <xdr:rowOff>146050</xdr:rowOff>
    </xdr:to>
    <xdr:graphicFrame macro="">
      <xdr:nvGraphicFramePr>
        <xdr:cNvPr id="3" name="Chart 2">
          <a:extLst>
            <a:ext uri="{FF2B5EF4-FFF2-40B4-BE49-F238E27FC236}">
              <a16:creationId xmlns:a16="http://schemas.microsoft.com/office/drawing/2014/main" id="{6E95AAFA-565D-91E3-2F40-8DAE3E266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279400</xdr:colOff>
      <xdr:row>17</xdr:row>
      <xdr:rowOff>146050</xdr:rowOff>
    </xdr:from>
    <xdr:to>
      <xdr:col>16</xdr:col>
      <xdr:colOff>260349</xdr:colOff>
      <xdr:row>32</xdr:row>
      <xdr:rowOff>127000</xdr:rowOff>
    </xdr:to>
    <xdr:graphicFrame macro="">
      <xdr:nvGraphicFramePr>
        <xdr:cNvPr id="5" name="Chart 4">
          <a:extLst>
            <a:ext uri="{FF2B5EF4-FFF2-40B4-BE49-F238E27FC236}">
              <a16:creationId xmlns:a16="http://schemas.microsoft.com/office/drawing/2014/main" id="{6A60F996-07A0-BDEF-F6E4-346EB0475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177800</xdr:colOff>
      <xdr:row>12</xdr:row>
      <xdr:rowOff>76201</xdr:rowOff>
    </xdr:from>
    <xdr:to>
      <xdr:col>2</xdr:col>
      <xdr:colOff>393700</xdr:colOff>
      <xdr:row>20</xdr:row>
      <xdr:rowOff>146050</xdr:rowOff>
    </xdr:to>
    <mc:AlternateContent xmlns:mc="http://schemas.openxmlformats.org/markup-compatibility/2006" xmlns:sle15="http://schemas.microsoft.com/office/drawing/2012/slicer">
      <mc:Choice Requires="sle15">
        <xdr:graphicFrame macro="">
          <xdr:nvGraphicFramePr>
            <xdr:cNvPr id="6" name="NAME">
              <a:extLst>
                <a:ext uri="{FF2B5EF4-FFF2-40B4-BE49-F238E27FC236}">
                  <a16:creationId xmlns:a16="http://schemas.microsoft.com/office/drawing/2014/main" id="{D24C4290-0AD8-3076-5750-A9DF5738C21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77800" y="2277534"/>
              <a:ext cx="1429456" cy="153740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19050</xdr:colOff>
      <xdr:row>12</xdr:row>
      <xdr:rowOff>120650</xdr:rowOff>
    </xdr:from>
    <xdr:to>
      <xdr:col>5</xdr:col>
      <xdr:colOff>171450</xdr:colOff>
      <xdr:row>20</xdr:row>
      <xdr:rowOff>165100</xdr:rowOff>
    </xdr:to>
    <mc:AlternateContent xmlns:mc="http://schemas.openxmlformats.org/markup-compatibility/2006" xmlns:sle15="http://schemas.microsoft.com/office/drawing/2012/slicer">
      <mc:Choice Requires="sle15">
        <xdr:graphicFrame macro="">
          <xdr:nvGraphicFramePr>
            <xdr:cNvPr id="7" name="SALARY 1">
              <a:extLst>
                <a:ext uri="{FF2B5EF4-FFF2-40B4-BE49-F238E27FC236}">
                  <a16:creationId xmlns:a16="http://schemas.microsoft.com/office/drawing/2014/main" id="{A23B9130-FB8E-BA8D-EF53-E48AD7C6693A}"/>
                </a:ext>
              </a:extLst>
            </xdr:cNvPr>
            <xdr:cNvGraphicFramePr/>
          </xdr:nvGraphicFramePr>
          <xdr:xfrm>
            <a:off x="0" y="0"/>
            <a:ext cx="0" cy="0"/>
          </xdr:xfrm>
          <a:graphic>
            <a:graphicData uri="http://schemas.microsoft.com/office/drawing/2010/slicer">
              <sle:slicer xmlns:sle="http://schemas.microsoft.com/office/drawing/2010/slicer" name="SALARY 1"/>
            </a:graphicData>
          </a:graphic>
        </xdr:graphicFrame>
      </mc:Choice>
      <mc:Fallback xmlns="">
        <xdr:sp macro="" textlink="">
          <xdr:nvSpPr>
            <xdr:cNvPr id="0" name=""/>
            <xdr:cNvSpPr>
              <a:spLocks noTextEdit="1"/>
            </xdr:cNvSpPr>
          </xdr:nvSpPr>
          <xdr:spPr>
            <a:xfrm>
              <a:off x="1966383" y="2321983"/>
              <a:ext cx="1570567" cy="151200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393700</xdr:colOff>
      <xdr:row>12</xdr:row>
      <xdr:rowOff>133351</xdr:rowOff>
    </xdr:from>
    <xdr:to>
      <xdr:col>6</xdr:col>
      <xdr:colOff>939800</xdr:colOff>
      <xdr:row>21</xdr:row>
      <xdr:rowOff>25401</xdr:rowOff>
    </xdr:to>
    <mc:AlternateContent xmlns:mc="http://schemas.openxmlformats.org/markup-compatibility/2006" xmlns:sle15="http://schemas.microsoft.com/office/drawing/2012/slicer">
      <mc:Choice Requires="sle15">
        <xdr:graphicFrame macro="">
          <xdr:nvGraphicFramePr>
            <xdr:cNvPr id="8" name="AGE">
              <a:extLst>
                <a:ext uri="{FF2B5EF4-FFF2-40B4-BE49-F238E27FC236}">
                  <a16:creationId xmlns:a16="http://schemas.microsoft.com/office/drawing/2014/main" id="{BC479E86-1557-B041-B2C4-F18E8B167A8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759200" y="2334684"/>
              <a:ext cx="1406878" cy="15430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438150</xdr:colOff>
      <xdr:row>21</xdr:row>
      <xdr:rowOff>146051</xdr:rowOff>
    </xdr:from>
    <xdr:to>
      <xdr:col>6</xdr:col>
      <xdr:colOff>546100</xdr:colOff>
      <xdr:row>29</xdr:row>
      <xdr:rowOff>19050</xdr:rowOff>
    </xdr:to>
    <mc:AlternateContent xmlns:mc="http://schemas.openxmlformats.org/markup-compatibility/2006" xmlns:sle15="http://schemas.microsoft.com/office/drawing/2012/slicer">
      <mc:Choice Requires="sle15">
        <xdr:graphicFrame macro="">
          <xdr:nvGraphicFramePr>
            <xdr:cNvPr id="9" name="GENDER 1">
              <a:extLst>
                <a:ext uri="{FF2B5EF4-FFF2-40B4-BE49-F238E27FC236}">
                  <a16:creationId xmlns:a16="http://schemas.microsoft.com/office/drawing/2014/main" id="{3AF1D4FE-439A-2B02-5547-D3866F6122F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999317" y="3998384"/>
              <a:ext cx="1773061" cy="134055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457200</xdr:colOff>
      <xdr:row>21</xdr:row>
      <xdr:rowOff>120651</xdr:rowOff>
    </xdr:from>
    <xdr:to>
      <xdr:col>3</xdr:col>
      <xdr:colOff>279400</xdr:colOff>
      <xdr:row>29</xdr:row>
      <xdr:rowOff>31751</xdr:rowOff>
    </xdr:to>
    <mc:AlternateContent xmlns:mc="http://schemas.openxmlformats.org/markup-compatibility/2006" xmlns:sle15="http://schemas.microsoft.com/office/drawing/2012/slicer">
      <mc:Choice Requires="sle15">
        <xdr:graphicFrame macro="">
          <xdr:nvGraphicFramePr>
            <xdr:cNvPr id="10" name="DEPARTMENT 1">
              <a:extLst>
                <a:ext uri="{FF2B5EF4-FFF2-40B4-BE49-F238E27FC236}">
                  <a16:creationId xmlns:a16="http://schemas.microsoft.com/office/drawing/2014/main" id="{0F621213-FC30-52FF-0853-6A05D03D960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457200" y="3972984"/>
              <a:ext cx="1769533" cy="137865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Sangram keshari Mohapatra" id="{2826594A-5793-4846-9938-D2E6D1BC3B1B}" userId="d1cfbd711d680a4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gram keshari Mohapatra" refreshedDate="45612.391141087966" createdVersion="8" refreshedVersion="8" minRefreshableVersion="3" recordCount="6" xr:uid="{73C9D098-A910-40FC-B2E5-F1197524E0F7}">
  <cacheSource type="worksheet">
    <worksheetSource name="Table575"/>
  </cacheSource>
  <cacheFields count="5">
    <cacheField name="NAME" numFmtId="0">
      <sharedItems count="6">
        <s v="AMIT"/>
        <s v="PRAN"/>
        <s v="SILA"/>
        <s v="RAHUL"/>
        <s v="PARAG"/>
        <s v="NEHA"/>
      </sharedItems>
    </cacheField>
    <cacheField name="SALARY" numFmtId="0">
      <sharedItems containsSemiMixedTypes="0" containsString="0" containsNumber="1" containsInteger="1" minValue="16000" maxValue="90000"/>
    </cacheField>
    <cacheField name="AGE" numFmtId="0">
      <sharedItems containsSemiMixedTypes="0" containsString="0" containsNumber="1" containsInteger="1" minValue="21" maxValue="44"/>
    </cacheField>
    <cacheField name="GENDER" numFmtId="0">
      <sharedItems count="2">
        <s v="MALE"/>
        <s v="FEMALE"/>
      </sharedItems>
    </cacheField>
    <cacheField name="DEPARTMENT" numFmtId="0">
      <sharedItems count="4">
        <s v="MARKETING"/>
        <s v="FINANCE"/>
        <s v="IT"/>
        <s v="H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6000"/>
    <n v="21"/>
    <x v="0"/>
    <x v="0"/>
  </r>
  <r>
    <x v="1"/>
    <n v="29000"/>
    <n v="24"/>
    <x v="0"/>
    <x v="1"/>
  </r>
  <r>
    <x v="2"/>
    <n v="35000"/>
    <n v="25"/>
    <x v="1"/>
    <x v="2"/>
  </r>
  <r>
    <x v="3"/>
    <n v="34000"/>
    <n v="27"/>
    <x v="0"/>
    <x v="1"/>
  </r>
  <r>
    <x v="4"/>
    <n v="52000"/>
    <n v="32"/>
    <x v="0"/>
    <x v="3"/>
  </r>
  <r>
    <x v="5"/>
    <n v="90000"/>
    <n v="4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50F557-E40B-440D-A3AF-C62695B6B8C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7:E22" firstHeaderRow="1" firstDataRow="1" firstDataCol="1" rowPageCount="1" colPageCount="1"/>
  <pivotFields count="5">
    <pivotField axis="axisPage" showAll="0">
      <items count="7">
        <item x="0"/>
        <item x="5"/>
        <item x="4"/>
        <item x="1"/>
        <item x="3"/>
        <item x="2"/>
        <item t="default"/>
      </items>
    </pivotField>
    <pivotField dataField="1" showAll="0"/>
    <pivotField showAll="0"/>
    <pivotField showAll="0"/>
    <pivotField axis="axisRow" showAll="0">
      <items count="5">
        <item x="1"/>
        <item x="3"/>
        <item x="2"/>
        <item x="0"/>
        <item t="default"/>
      </items>
    </pivotField>
  </pivotFields>
  <rowFields count="1">
    <field x="4"/>
  </rowFields>
  <rowItems count="5">
    <i>
      <x/>
    </i>
    <i>
      <x v="1"/>
    </i>
    <i>
      <x v="2"/>
    </i>
    <i>
      <x v="3"/>
    </i>
    <i t="grand">
      <x/>
    </i>
  </rowItems>
  <colItems count="1">
    <i/>
  </colItems>
  <pageFields count="1">
    <pageField fld="0" hier="-1"/>
  </pageFields>
  <dataFields count="1">
    <dataField name="Sum of SALARY" fld="1" baseField="4"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6EC0D-22C7-464E-A5EF-AFA75BF19C3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8:L13" firstHeaderRow="1" firstDataRow="1" firstDataCol="1" rowPageCount="1" colPageCount="1"/>
  <pivotFields count="5">
    <pivotField showAll="0"/>
    <pivotField dataField="1" showAll="0"/>
    <pivotField showAll="0"/>
    <pivotField axis="axisPage" multipleItemSelectionAllowed="1" showAll="0">
      <items count="3">
        <item x="1"/>
        <item x="0"/>
        <item t="default"/>
      </items>
    </pivotField>
    <pivotField axis="axisRow" showAll="0">
      <items count="5">
        <item x="1"/>
        <item x="3"/>
        <item x="2"/>
        <item x="0"/>
        <item t="default"/>
      </items>
    </pivotField>
  </pivotFields>
  <rowFields count="1">
    <field x="4"/>
  </rowFields>
  <rowItems count="5">
    <i>
      <x/>
    </i>
    <i>
      <x v="1"/>
    </i>
    <i>
      <x v="2"/>
    </i>
    <i>
      <x v="3"/>
    </i>
    <i t="grand">
      <x/>
    </i>
  </rowItems>
  <colItems count="1">
    <i/>
  </colItems>
  <pageFields count="1">
    <pageField fld="3" hier="-1"/>
  </pageFields>
  <dataFields count="1">
    <dataField name="Sum of SALARY" fld="1"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7194EBBC-3920-468C-912E-EC186A40019E}" sourceName="SALARY">
  <extLst>
    <x:ext xmlns:x15="http://schemas.microsoft.com/office/spreadsheetml/2010/11/main" uri="{2F2917AC-EB37-4324-AD4E-5DD8C200BD13}">
      <x15:tableSlicerCache tableId="5"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4F1201B-BC59-4636-840D-D7919F8150F4}" sourceName="GENDER">
  <extLst>
    <x:ext xmlns:x15="http://schemas.microsoft.com/office/spreadsheetml/2010/11/main" uri="{2F2917AC-EB37-4324-AD4E-5DD8C200BD13}">
      <x15:tableSlicerCache tableId="5"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27FF00E-1C50-4D66-B034-AC204A55D013}" sourceName="DEPARTMENT">
  <extLst>
    <x:ext xmlns:x15="http://schemas.microsoft.com/office/spreadsheetml/2010/11/main" uri="{2F2917AC-EB37-4324-AD4E-5DD8C200BD13}">
      <x15:tableSlicerCache tableId="5"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79DA0F0-F4BE-4145-8892-F93D0C13CFE7}" sourceName="NAME">
  <extLst>
    <x:ext xmlns:x15="http://schemas.microsoft.com/office/spreadsheetml/2010/11/main" uri="{2F2917AC-EB37-4324-AD4E-5DD8C200BD13}">
      <x15:tableSlicerCache tableId="6"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1" xr10:uid="{C0B83C8C-98F8-4246-842E-54EF287707BB}" sourceName="SALARY">
  <extLst>
    <x:ext xmlns:x15="http://schemas.microsoft.com/office/spreadsheetml/2010/11/main" uri="{2F2917AC-EB37-4324-AD4E-5DD8C200BD13}">
      <x15:tableSlicerCache tableId="6"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4A908AA-9B53-46E2-B3A9-B682F86D8D91}" sourceName="AGE">
  <extLst>
    <x:ext xmlns:x15="http://schemas.microsoft.com/office/spreadsheetml/2010/11/main" uri="{2F2917AC-EB37-4324-AD4E-5DD8C200BD13}">
      <x15:tableSlicerCache tableId="6"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19EA9CEE-654C-4ABF-BD97-0C1EEC49ED64}" sourceName="GENDER">
  <extLst>
    <x:ext xmlns:x15="http://schemas.microsoft.com/office/spreadsheetml/2010/11/main" uri="{2F2917AC-EB37-4324-AD4E-5DD8C200BD13}">
      <x15:tableSlicerCache tableId="6"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771ED391-6F24-4762-B7B5-CAABA8FD5CCA}" sourceName="DEPARTMENT">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xr10:uid="{C54B356F-F726-4E51-B48D-3A484790C385}" cache="Slicer_SALARY" caption="SALARY" rowHeight="241300"/>
  <slicer name="GENDER" xr10:uid="{5CD8433A-70DF-416F-82A1-E2C5E880AC7C}" cache="Slicer_GENDER" caption="GENDER" rowHeight="241300"/>
  <slicer name="DEPARTMENT" xr10:uid="{3DA6CFFA-935B-4BDA-A6A8-A7110627A403}"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ACC94416-4F0E-434B-AE3E-412B4EC074FA}" cache="Slicer_NAME" caption="NAME" rowHeight="241300"/>
  <slicer name="SALARY 1" xr10:uid="{6D7E3017-FF34-4282-94A6-46F3FB692428}" cache="Slicer_SALARY1" caption="SALARY" rowHeight="241300"/>
  <slicer name="AGE" xr10:uid="{52D728A9-5095-48F0-A122-EBF92F1DD5BD}" cache="Slicer_AGE" caption="AGE" rowHeight="241300"/>
  <slicer name="GENDER 1" xr10:uid="{7327531A-AC97-42CE-863F-DFC7C290F27D}" cache="Slicer_GENDER1" caption="GENDER" rowHeight="241300"/>
  <slicer name="DEPARTMENT 1" xr10:uid="{7EAE4AD6-6185-4F4C-8F3B-77580D61EF02}" cache="Slicer_DEPARTMENT1"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3F014C-EAE1-4128-9805-E8D971D3D213}" name="Table1" displayName="Table1" ref="A1:K6" totalsRowShown="0" headerRowDxfId="60" dataDxfId="58" headerRowBorderDxfId="59" tableBorderDxfId="57" totalsRowBorderDxfId="56">
  <tableColumns count="11">
    <tableColumn id="1" xr3:uid="{DD72BB40-7E6A-452A-90FA-3C931E82AB2F}" name="S.N" dataDxfId="55"/>
    <tableColumn id="2" xr3:uid="{8A1A1A3D-0C0B-4A2D-BC14-4D6D1EC13CB3}" name="FIRST NAME" dataDxfId="54"/>
    <tableColumn id="3" xr3:uid="{6BC51D1D-D7D7-496D-8CAC-CBD1C7029C04}" name="LAST NAME" dataDxfId="53"/>
    <tableColumn id="4" xr3:uid="{E907E4D4-8620-4615-A4F0-549349589713}" name="DOB" dataDxfId="52"/>
    <tableColumn id="5" xr3:uid="{D3DB1C1F-EB8D-4CCA-925F-BDB708238D75}" name="MATHS" dataDxfId="51"/>
    <tableColumn id="6" xr3:uid="{E3F5996E-3DE8-4F45-8587-5057BFF968E9}" name="SCIENCE " dataDxfId="50"/>
    <tableColumn id="7" xr3:uid="{28C17BC3-FABE-4FBA-BF60-69219E69AD7A}" name="HINDI" dataDxfId="49"/>
    <tableColumn id="8" xr3:uid="{6C9EF62E-0D0C-4E6D-A878-859416E4AADF}" name="TOTAL SCORE" dataDxfId="48">
      <calculatedColumnFormula>SUM(Table1[[#This Row],[MATHS]:[HINDI]])</calculatedColumnFormula>
    </tableColumn>
    <tableColumn id="9" xr3:uid="{97773761-153E-4C40-B376-12D2D1772DF9}" name="AVERAGE SCORE" dataDxfId="47">
      <calculatedColumnFormula>AVERAGE(Table1[[#This Row],[MATHS]:[HINDI]])</calculatedColumnFormula>
    </tableColumn>
    <tableColumn id="10" xr3:uid="{2285DE74-7810-4B4C-B0B5-FAC474FAD3B5}" name="FULL NAME" dataDxfId="46">
      <calculatedColumnFormula>CONCATENATE(Table1[[#This Row],[FIRST NAME]]," ",Table1[[#This Row],[LAST NAME]])</calculatedColumnFormula>
    </tableColumn>
    <tableColumn id="11" xr3:uid="{629F6B7A-2274-471D-BA46-969CFF8BAFB4}" name="Column1" dataDxfId="45">
      <calculatedColumnFormula>Table1[[#This Row],[FIRST NAME]] &amp; Table1[[#This Row],[LAST NAME]]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5055D7-5DC9-4310-B5FD-CDCAC5AC291E}" name="Table13" displayName="Table13" ref="A3:K8" totalsRowShown="0" headerRowDxfId="44" dataDxfId="42" headerRowBorderDxfId="43" tableBorderDxfId="41" totalsRowBorderDxfId="40">
  <tableColumns count="11">
    <tableColumn id="1" xr3:uid="{663483FB-AB98-484A-80F2-C4245D39C68C}" name="S.N" dataDxfId="39"/>
    <tableColumn id="2" xr3:uid="{C0610840-CD9C-49A2-88BE-2F61BA48748D}" name="FIRST NAME" dataDxfId="38"/>
    <tableColumn id="3" xr3:uid="{D87C3B74-3C4F-4535-9DC8-6E5569FB1E7F}" name="LAST NAME" dataDxfId="37"/>
    <tableColumn id="4" xr3:uid="{410CD407-3598-46C0-BB50-D98B7E561519}" name="DOB" dataDxfId="36"/>
    <tableColumn id="5" xr3:uid="{8677224D-9F4D-48E4-BAD7-F83DBEE728BA}" name="MATHS" dataDxfId="35"/>
    <tableColumn id="6" xr3:uid="{0B794F63-29BA-4BD8-AF7D-4E20ED604AF7}" name="SCIENCE " dataDxfId="34"/>
    <tableColumn id="7" xr3:uid="{C780C6F9-AA3B-4794-9E6C-3DBC48E2C658}" name="HINDI" dataDxfId="33"/>
    <tableColumn id="8" xr3:uid="{DA7364F8-AB44-4B67-AA4C-25E26A6A1E80}" name="TOTAL SCORE" dataDxfId="32">
      <calculatedColumnFormula>SUM(Table13[[#This Row],[MATHS]:[HINDI]])</calculatedColumnFormula>
    </tableColumn>
    <tableColumn id="9" xr3:uid="{F432BC32-4E92-48D6-B6F5-C14395751301}" name="AVERAGE SCORE" dataDxfId="31">
      <calculatedColumnFormula>AVERAGE(Table13[[#This Row],[MATHS]:[HINDI]])</calculatedColumnFormula>
    </tableColumn>
    <tableColumn id="10" xr3:uid="{FC642E27-27BE-4395-836C-538D290A40F7}" name="FULL NAME" dataDxfId="30">
      <calculatedColumnFormula>CONCATENATE(Table13[[#This Row],[FIRST NAME]]," ",Table13[[#This Row],[LAST NAME]])</calculatedColumnFormula>
    </tableColumn>
    <tableColumn id="11" xr3:uid="{E714DFBB-B589-415A-92BA-2A354A32C010}" name="Column1" dataDxfId="29">
      <calculatedColumnFormula>Table13[[#This Row],[FIRST NAME]] &amp; Table13[[#This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26DBE11-ADC9-4869-B1FC-E2A7254A7B1F}" name="Table5" displayName="Table5" ref="B3:F9" totalsRowShown="0" headerRowDxfId="28" dataDxfId="27">
  <autoFilter ref="B3:F9" xr:uid="{626DBE11-ADC9-4869-B1FC-E2A7254A7B1F}"/>
  <sortState xmlns:xlrd2="http://schemas.microsoft.com/office/spreadsheetml/2017/richdata2" ref="B4:D9">
    <sortCondition ref="C4:C9"/>
    <sortCondition ref="D4:D9"/>
  </sortState>
  <tableColumns count="5">
    <tableColumn id="1" xr3:uid="{CE670AFF-E460-446A-A207-06E45986D71B}" name="NAME" dataDxfId="26"/>
    <tableColumn id="2" xr3:uid="{E5DA230D-8A64-416B-8952-44DADCCFA60E}" name="AGE" dataDxfId="25"/>
    <tableColumn id="3" xr3:uid="{6F44E4B9-6EEE-4015-A0FE-61CC007F1678}" name="SALARY" dataDxfId="24"/>
    <tableColumn id="4" xr3:uid="{06EEC4B7-F15A-405F-A74C-33A55BFB1756}" name="GENDER" dataDxfId="23"/>
    <tableColumn id="5" xr3:uid="{443CD864-A487-48A0-B1EB-14354716070D}" name="DEPARTMENT" dataDxfId="22"/>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61EF1E-F2AF-4ACB-AD77-B08FF48A9A5A}" name="Table3" displayName="Table3" ref="B3:B7" totalsRowShown="0">
  <autoFilter ref="B3:B7" xr:uid="{2461EF1E-F2AF-4ACB-AD77-B08FF48A9A5A}"/>
  <tableColumns count="1">
    <tableColumn id="1" xr3:uid="{28590EA1-F295-4223-A24F-D76A8606CDD6}" name="CATEGO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B4D91D-F77F-4C28-9652-54C0FF2EDD8D}" name="Table57" displayName="Table57" ref="C4:G10" totalsRowShown="0" headerRowDxfId="21" dataDxfId="20">
  <autoFilter ref="C4:G10" xr:uid="{F7B4D91D-F77F-4C28-9652-54C0FF2EDD8D}"/>
  <sortState xmlns:xlrd2="http://schemas.microsoft.com/office/spreadsheetml/2017/richdata2" ref="C5:E10">
    <sortCondition ref="D4:D9"/>
    <sortCondition ref="E4:E9"/>
  </sortState>
  <tableColumns count="5">
    <tableColumn id="1" xr3:uid="{755EDDDA-7059-4A30-966E-E8864D50EA9E}" name="NAME" dataDxfId="19"/>
    <tableColumn id="2" xr3:uid="{6018D5A4-3D9D-48DE-80B2-DF1C792FE071}" name="SALARY" dataDxfId="18"/>
    <tableColumn id="3" xr3:uid="{D2CA220F-E0F7-4926-B2A4-4F8B9D1BAB2F}" name="AGE" dataDxfId="17"/>
    <tableColumn id="4" xr3:uid="{C5715F3A-BBFA-44A1-BD21-7318D6081078}" name="GENDER" dataDxfId="16"/>
    <tableColumn id="5" xr3:uid="{300E269B-5FDF-46C9-993F-55367036DD25}" name="DEPARTMENT" dataDxfId="15"/>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E5BA606-372E-4AD3-A70C-F23C33CFB3A1}" name="Table5758" displayName="Table5758" ref="B4:F10" totalsRowShown="0" headerRowDxfId="7" dataDxfId="6">
  <sortState xmlns:xlrd2="http://schemas.microsoft.com/office/spreadsheetml/2017/richdata2" ref="B5:D10">
    <sortCondition ref="C4:C9"/>
    <sortCondition ref="D4:D9"/>
  </sortState>
  <tableColumns count="5">
    <tableColumn id="1" xr3:uid="{C879EAAC-A631-468A-8EC0-09B310AD29A1}" name="NAME" dataDxfId="5"/>
    <tableColumn id="2" xr3:uid="{62B8E264-1EEF-4725-B8D8-E937AEAD0BF7}" name="SALARY" dataDxfId="4"/>
    <tableColumn id="3" xr3:uid="{350E56E9-27B7-4C47-82F9-D608788BDFAD}" name="AGE" dataDxfId="3"/>
    <tableColumn id="4" xr3:uid="{4901EECE-8856-4D45-9289-F6AB10139134}" name="GENDER" dataDxfId="2"/>
    <tableColumn id="5" xr3:uid="{E7C73FB5-8A04-4C0F-9C28-315CB810867A}" name="DEPARTMENT" dataDxfId="1"/>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00A4A8-72B1-4BFB-90E9-97CE1842790B}" name="Table575" displayName="Table575" ref="C4:G10" totalsRowShown="0" headerRowDxfId="14" dataDxfId="13">
  <sortState xmlns:xlrd2="http://schemas.microsoft.com/office/spreadsheetml/2017/richdata2" ref="C5:E10">
    <sortCondition ref="D4:D9"/>
    <sortCondition ref="E4:E9"/>
  </sortState>
  <tableColumns count="5">
    <tableColumn id="1" xr3:uid="{0421834D-EDC2-4EC1-8976-840FB54E2511}" name="NAME" dataDxfId="12"/>
    <tableColumn id="2" xr3:uid="{8BCDF4D3-BAA7-4EAF-B05E-42738AC8547C}" name="SALARY" dataDxfId="11"/>
    <tableColumn id="3" xr3:uid="{1F533455-D3FE-4764-8B35-92FF69FF8E4C}" name="AGE" dataDxfId="10"/>
    <tableColumn id="4" xr3:uid="{9D452438-E4FF-4928-9F31-3FEAFAD6B913}" name="GENDER" dataDxfId="9"/>
    <tableColumn id="5" xr3:uid="{736A1FFD-3B25-4910-99F4-BFB135987963}" name="DEPARTMENT" dataDxfId="8"/>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4-11-15T15:05:07.95" personId="{2826594A-5793-4846-9938-D2E6D1BC3B1B}" id="{8FDC5676-D9F7-4DD7-A45A-F73716CACDAB}">
    <text>AMIT IS SHIFTED TO FINANCE DEPARTMENT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youtube.com/watch?v=Kjz_DDO4Fzs&amp;t=289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drawing" Target="../drawings/drawing2.xml"/><Relationship Id="rId6" Type="http://schemas.microsoft.com/office/2017/10/relationships/threadedComment" Target="../threadedComments/threadedComment1.xml"/><Relationship Id="rId5" Type="http://schemas.openxmlformats.org/officeDocument/2006/relationships/comments" Target="../comments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mailto:ganesh@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D39D5-F566-4505-9070-51BCFE99FA1B}">
  <sheetPr>
    <tabColor theme="4" tint="0.39997558519241921"/>
  </sheetPr>
  <dimension ref="A12:S23"/>
  <sheetViews>
    <sheetView topLeftCell="A12" zoomScaleNormal="100" workbookViewId="0">
      <selection activeCell="I27" sqref="I27"/>
    </sheetView>
  </sheetViews>
  <sheetFormatPr defaultRowHeight="14.5" x14ac:dyDescent="0.35"/>
  <cols>
    <col min="1" max="1" width="14.453125" customWidth="1"/>
    <col min="9" max="9" width="8.7265625" customWidth="1"/>
    <col min="11" max="11" width="56" customWidth="1"/>
    <col min="19" max="19" width="21.7265625" customWidth="1"/>
  </cols>
  <sheetData>
    <row r="12" spans="1:19" x14ac:dyDescent="0.35">
      <c r="A12" t="s">
        <v>2</v>
      </c>
      <c r="B12" s="32" t="s">
        <v>1</v>
      </c>
      <c r="C12" s="32"/>
      <c r="D12" s="32"/>
      <c r="E12" s="32"/>
      <c r="F12" s="32"/>
      <c r="G12" s="32"/>
      <c r="H12" s="32"/>
      <c r="I12" s="32"/>
      <c r="J12" s="32"/>
      <c r="K12" s="32"/>
      <c r="L12" s="32"/>
    </row>
    <row r="13" spans="1:19" x14ac:dyDescent="0.35">
      <c r="A13" t="s">
        <v>3</v>
      </c>
      <c r="B13" s="33" t="s">
        <v>0</v>
      </c>
      <c r="C13" s="33"/>
      <c r="D13" s="33"/>
      <c r="E13" s="33"/>
      <c r="F13" s="33"/>
      <c r="G13" s="33"/>
      <c r="H13" s="33"/>
      <c r="I13" s="33"/>
      <c r="J13" s="33"/>
      <c r="K13" s="33"/>
    </row>
    <row r="14" spans="1:19" x14ac:dyDescent="0.35">
      <c r="E14" s="55" t="s">
        <v>146</v>
      </c>
      <c r="F14" s="55"/>
      <c r="G14" s="55"/>
      <c r="H14" s="55"/>
      <c r="I14" s="55"/>
      <c r="J14" s="55"/>
      <c r="K14" s="55"/>
    </row>
    <row r="15" spans="1:19" x14ac:dyDescent="0.35">
      <c r="A15" s="50" t="s">
        <v>134</v>
      </c>
      <c r="B15" s="50"/>
      <c r="C15" s="50"/>
      <c r="D15" s="50"/>
      <c r="E15" s="50"/>
      <c r="F15" s="50"/>
      <c r="G15" s="50"/>
      <c r="K15" s="32" t="s">
        <v>141</v>
      </c>
      <c r="L15" s="32"/>
      <c r="M15" s="32"/>
      <c r="N15" s="32"/>
      <c r="O15" s="32"/>
      <c r="P15" s="32"/>
      <c r="Q15" s="32"/>
      <c r="R15" s="32"/>
      <c r="S15" s="32"/>
    </row>
    <row r="16" spans="1:19" ht="15.5" x14ac:dyDescent="0.35">
      <c r="A16" s="45" t="s">
        <v>135</v>
      </c>
      <c r="B16" s="45"/>
      <c r="C16" s="45"/>
      <c r="D16" s="45"/>
      <c r="E16" s="45"/>
      <c r="F16" s="45"/>
      <c r="G16" s="45"/>
      <c r="H16" s="45"/>
      <c r="K16" s="52" t="s">
        <v>136</v>
      </c>
      <c r="L16" s="52"/>
      <c r="M16" s="52"/>
      <c r="N16" s="52"/>
      <c r="O16" s="52"/>
      <c r="P16" s="52"/>
      <c r="Q16" s="52"/>
      <c r="R16" s="52"/>
      <c r="S16" s="52"/>
    </row>
    <row r="17" spans="1:19" ht="15.5" x14ac:dyDescent="0.35">
      <c r="A17" s="45" t="s">
        <v>143</v>
      </c>
      <c r="B17" s="45"/>
      <c r="C17" s="45"/>
      <c r="D17" s="45"/>
      <c r="E17" s="45"/>
      <c r="F17" s="45"/>
      <c r="G17" s="45"/>
      <c r="H17" s="45"/>
      <c r="K17" s="52" t="s">
        <v>137</v>
      </c>
      <c r="L17" s="52"/>
      <c r="M17" s="52"/>
      <c r="N17" s="52"/>
      <c r="O17" s="52"/>
      <c r="P17" s="52"/>
      <c r="Q17" s="52"/>
      <c r="R17" s="52"/>
      <c r="S17" s="52"/>
    </row>
    <row r="18" spans="1:19" ht="15.5" x14ac:dyDescent="0.35">
      <c r="A18" s="45" t="s">
        <v>144</v>
      </c>
      <c r="B18" s="45"/>
      <c r="C18" s="45"/>
      <c r="D18" s="45"/>
      <c r="E18" s="45"/>
      <c r="F18" s="45"/>
      <c r="G18" s="45"/>
      <c r="H18" s="45"/>
      <c r="I18" s="45"/>
      <c r="K18" s="51" t="s">
        <v>138</v>
      </c>
      <c r="L18" s="51"/>
      <c r="M18" s="51"/>
      <c r="N18" s="51"/>
      <c r="O18" s="51"/>
      <c r="P18" s="51"/>
      <c r="Q18" s="51"/>
      <c r="R18" s="51"/>
      <c r="S18" s="51"/>
    </row>
    <row r="19" spans="1:19" ht="15.5" x14ac:dyDescent="0.35">
      <c r="A19" s="45" t="s">
        <v>145</v>
      </c>
      <c r="B19" s="45"/>
      <c r="C19" s="45"/>
      <c r="D19" s="45"/>
      <c r="E19" s="45"/>
      <c r="F19" s="45"/>
      <c r="G19" s="45"/>
      <c r="H19" s="45"/>
      <c r="I19" s="45"/>
      <c r="J19" s="42"/>
      <c r="K19" s="51" t="s">
        <v>139</v>
      </c>
      <c r="L19" s="51"/>
      <c r="M19" s="51"/>
      <c r="N19" s="52"/>
      <c r="O19" s="52"/>
      <c r="P19" s="52"/>
      <c r="Q19" s="52"/>
      <c r="R19" s="52"/>
      <c r="S19" s="52"/>
    </row>
    <row r="20" spans="1:19" ht="15.5" x14ac:dyDescent="0.35">
      <c r="K20" s="51" t="s">
        <v>140</v>
      </c>
      <c r="L20" s="51"/>
      <c r="M20" s="52"/>
      <c r="N20" s="52"/>
      <c r="O20" s="52"/>
      <c r="P20" s="52"/>
      <c r="Q20" s="52"/>
      <c r="R20" s="52"/>
      <c r="S20" s="52"/>
    </row>
    <row r="21" spans="1:19" ht="15.5" x14ac:dyDescent="0.35">
      <c r="A21" s="42"/>
      <c r="B21" s="42"/>
      <c r="C21" s="42"/>
      <c r="D21" s="42"/>
      <c r="E21" s="42"/>
      <c r="F21" s="42"/>
      <c r="G21" s="42"/>
      <c r="H21" s="42"/>
      <c r="I21" s="42"/>
      <c r="K21" s="52"/>
      <c r="L21" s="52"/>
      <c r="M21" s="52"/>
      <c r="N21" s="52"/>
      <c r="O21" s="52"/>
      <c r="P21" s="52"/>
      <c r="Q21" s="52"/>
      <c r="R21" s="52"/>
      <c r="S21" s="52"/>
    </row>
    <row r="22" spans="1:19" ht="15.5" x14ac:dyDescent="0.35">
      <c r="A22" s="42"/>
      <c r="B22" s="42"/>
      <c r="C22" s="42"/>
      <c r="D22" s="42"/>
      <c r="E22" s="42"/>
      <c r="F22" s="42"/>
      <c r="G22" s="42"/>
      <c r="H22" s="42"/>
      <c r="I22" s="42"/>
      <c r="K22" s="52"/>
      <c r="L22" s="52"/>
      <c r="M22" s="52"/>
      <c r="N22" s="52"/>
      <c r="O22" s="52"/>
      <c r="P22" s="52"/>
      <c r="Q22" s="52"/>
      <c r="R22" s="52"/>
      <c r="S22" s="52"/>
    </row>
    <row r="23" spans="1:19" ht="15.5" x14ac:dyDescent="0.35">
      <c r="K23" s="52"/>
      <c r="L23" s="52"/>
      <c r="M23" s="52"/>
      <c r="N23" s="52"/>
      <c r="O23" s="52"/>
      <c r="P23" s="52"/>
      <c r="Q23" s="52"/>
      <c r="R23" s="52"/>
      <c r="S23" s="52"/>
    </row>
  </sheetData>
  <mergeCells count="11">
    <mergeCell ref="A16:H16"/>
    <mergeCell ref="A17:H17"/>
    <mergeCell ref="A18:I18"/>
    <mergeCell ref="K19:M19"/>
    <mergeCell ref="K18:S18"/>
    <mergeCell ref="K20:L20"/>
    <mergeCell ref="K15:S15"/>
    <mergeCell ref="A19:I19"/>
    <mergeCell ref="E14:K14"/>
    <mergeCell ref="B12:L12"/>
    <mergeCell ref="B13:K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C761-7F8D-4D6D-B969-9ECD780480EE}">
  <sheetPr>
    <tabColor theme="9" tint="0.79998168889431442"/>
  </sheetPr>
  <dimension ref="C4:L22"/>
  <sheetViews>
    <sheetView tabSelected="1" topLeftCell="B4" workbookViewId="0">
      <selection activeCell="K18" sqref="K18"/>
    </sheetView>
  </sheetViews>
  <sheetFormatPr defaultRowHeight="14.5" x14ac:dyDescent="0.35"/>
  <cols>
    <col min="4" max="4" width="12.36328125" bestFit="1" customWidth="1"/>
    <col min="5" max="5" width="13.36328125" bestFit="1" customWidth="1"/>
    <col min="7" max="7" width="12.453125" bestFit="1" customWidth="1"/>
    <col min="11" max="11" width="12.36328125" bestFit="1" customWidth="1"/>
    <col min="12" max="12" width="13.36328125" bestFit="1" customWidth="1"/>
    <col min="13" max="17" width="5.81640625" bestFit="1" customWidth="1"/>
    <col min="18" max="18" width="10.7265625" bestFit="1" customWidth="1"/>
  </cols>
  <sheetData>
    <row r="4" spans="3:12" x14ac:dyDescent="0.35">
      <c r="C4" s="24" t="s">
        <v>50</v>
      </c>
      <c r="D4" s="24" t="s">
        <v>56</v>
      </c>
      <c r="E4" s="24" t="s">
        <v>55</v>
      </c>
      <c r="F4" s="24" t="s">
        <v>60</v>
      </c>
      <c r="G4" s="24" t="s">
        <v>64</v>
      </c>
    </row>
    <row r="5" spans="3:12" x14ac:dyDescent="0.35">
      <c r="C5" s="24" t="s">
        <v>59</v>
      </c>
      <c r="D5" s="24">
        <v>16000</v>
      </c>
      <c r="E5" s="24">
        <v>21</v>
      </c>
      <c r="F5" s="24" t="s">
        <v>61</v>
      </c>
      <c r="G5" s="24" t="s">
        <v>65</v>
      </c>
    </row>
    <row r="6" spans="3:12" x14ac:dyDescent="0.35">
      <c r="C6" s="24" t="s">
        <v>57</v>
      </c>
      <c r="D6" s="24">
        <v>29000</v>
      </c>
      <c r="E6" s="24">
        <v>24</v>
      </c>
      <c r="F6" s="24" t="s">
        <v>61</v>
      </c>
      <c r="G6" s="24" t="s">
        <v>66</v>
      </c>
      <c r="K6" s="47" t="s">
        <v>60</v>
      </c>
      <c r="L6" t="s">
        <v>126</v>
      </c>
    </row>
    <row r="7" spans="3:12" x14ac:dyDescent="0.35">
      <c r="C7" s="24" t="s">
        <v>63</v>
      </c>
      <c r="D7" s="24">
        <v>35000</v>
      </c>
      <c r="E7" s="24">
        <v>25</v>
      </c>
      <c r="F7" s="24" t="s">
        <v>62</v>
      </c>
      <c r="G7" s="24" t="s">
        <v>67</v>
      </c>
    </row>
    <row r="8" spans="3:12" x14ac:dyDescent="0.35">
      <c r="C8" s="24" t="s">
        <v>51</v>
      </c>
      <c r="D8" s="24">
        <v>34000</v>
      </c>
      <c r="E8" s="24">
        <v>27</v>
      </c>
      <c r="F8" s="24" t="s">
        <v>61</v>
      </c>
      <c r="G8" s="24" t="s">
        <v>66</v>
      </c>
      <c r="K8" s="47" t="s">
        <v>123</v>
      </c>
      <c r="L8" t="s">
        <v>125</v>
      </c>
    </row>
    <row r="9" spans="3:12" x14ac:dyDescent="0.35">
      <c r="C9" s="24" t="s">
        <v>58</v>
      </c>
      <c r="D9" s="24">
        <v>52000</v>
      </c>
      <c r="E9" s="24">
        <v>32</v>
      </c>
      <c r="F9" s="24" t="s">
        <v>61</v>
      </c>
      <c r="G9" s="24" t="s">
        <v>68</v>
      </c>
      <c r="K9" s="48" t="s">
        <v>66</v>
      </c>
      <c r="L9" s="49">
        <v>63000</v>
      </c>
    </row>
    <row r="10" spans="3:12" x14ac:dyDescent="0.35">
      <c r="C10" s="24" t="s">
        <v>52</v>
      </c>
      <c r="D10" s="24">
        <v>90000</v>
      </c>
      <c r="E10" s="24">
        <v>44</v>
      </c>
      <c r="F10" s="24" t="s">
        <v>62</v>
      </c>
      <c r="G10" s="24" t="s">
        <v>65</v>
      </c>
      <c r="K10" s="48" t="s">
        <v>68</v>
      </c>
      <c r="L10" s="49">
        <v>52000</v>
      </c>
    </row>
    <row r="11" spans="3:12" x14ac:dyDescent="0.35">
      <c r="K11" s="48" t="s">
        <v>67</v>
      </c>
      <c r="L11" s="49">
        <v>35000</v>
      </c>
    </row>
    <row r="12" spans="3:12" x14ac:dyDescent="0.35">
      <c r="K12" s="48" t="s">
        <v>65</v>
      </c>
      <c r="L12" s="49">
        <v>106000</v>
      </c>
    </row>
    <row r="13" spans="3:12" x14ac:dyDescent="0.35">
      <c r="K13" s="48" t="s">
        <v>124</v>
      </c>
      <c r="L13" s="49">
        <v>256000</v>
      </c>
    </row>
    <row r="15" spans="3:12" x14ac:dyDescent="0.35">
      <c r="D15" s="47" t="s">
        <v>50</v>
      </c>
      <c r="E15" t="s">
        <v>126</v>
      </c>
    </row>
    <row r="17" spans="4:5" x14ac:dyDescent="0.35">
      <c r="D17" s="47" t="s">
        <v>123</v>
      </c>
      <c r="E17" t="s">
        <v>125</v>
      </c>
    </row>
    <row r="18" spans="4:5" x14ac:dyDescent="0.35">
      <c r="D18" s="48" t="s">
        <v>66</v>
      </c>
      <c r="E18" s="49">
        <v>63000</v>
      </c>
    </row>
    <row r="19" spans="4:5" x14ac:dyDescent="0.35">
      <c r="D19" s="48" t="s">
        <v>68</v>
      </c>
      <c r="E19" s="49">
        <v>52000</v>
      </c>
    </row>
    <row r="20" spans="4:5" x14ac:dyDescent="0.35">
      <c r="D20" s="48" t="s">
        <v>67</v>
      </c>
      <c r="E20" s="49">
        <v>35000</v>
      </c>
    </row>
    <row r="21" spans="4:5" x14ac:dyDescent="0.35">
      <c r="D21" s="48" t="s">
        <v>65</v>
      </c>
      <c r="E21" s="49">
        <v>106000</v>
      </c>
    </row>
    <row r="22" spans="4:5" x14ac:dyDescent="0.35">
      <c r="D22" s="48" t="s">
        <v>124</v>
      </c>
      <c r="E22" s="49">
        <v>256000</v>
      </c>
    </row>
  </sheetData>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DE429-E4A7-43E3-9600-23C7CE7CE89E}">
  <sheetPr>
    <tabColor theme="5" tint="0.59999389629810485"/>
  </sheetPr>
  <dimension ref="A1:K15"/>
  <sheetViews>
    <sheetView zoomScale="90" zoomScaleNormal="90" workbookViewId="0">
      <selection activeCell="F17" sqref="F17"/>
    </sheetView>
  </sheetViews>
  <sheetFormatPr defaultRowHeight="14.5" x14ac:dyDescent="0.35"/>
  <cols>
    <col min="1" max="1" width="9" bestFit="1" customWidth="1"/>
    <col min="2" max="2" width="23.81640625" customWidth="1"/>
    <col min="3" max="3" width="17.90625" bestFit="1" customWidth="1"/>
    <col min="4" max="4" width="14.453125" customWidth="1"/>
    <col min="5" max="5" width="13.36328125" bestFit="1" customWidth="1"/>
    <col min="6" max="6" width="41.26953125" customWidth="1"/>
    <col min="7" max="7" width="41.1796875" customWidth="1"/>
    <col min="8" max="8" width="20.08984375" bestFit="1" customWidth="1"/>
    <col min="9" max="9" width="23.54296875" bestFit="1" customWidth="1"/>
    <col min="10" max="10" width="19.453125" customWidth="1"/>
    <col min="11" max="11" width="17.6328125" customWidth="1"/>
  </cols>
  <sheetData>
    <row r="1" spans="1:11" ht="18.5" x14ac:dyDescent="0.35">
      <c r="A1" s="2" t="s">
        <v>4</v>
      </c>
      <c r="B1" s="3" t="s">
        <v>5</v>
      </c>
      <c r="C1" s="3" t="s">
        <v>6</v>
      </c>
      <c r="D1" s="3" t="s">
        <v>7</v>
      </c>
      <c r="E1" s="3" t="s">
        <v>8</v>
      </c>
      <c r="F1" s="3" t="s">
        <v>9</v>
      </c>
      <c r="G1" s="3" t="s">
        <v>10</v>
      </c>
      <c r="H1" s="3" t="s">
        <v>11</v>
      </c>
      <c r="I1" s="3" t="s">
        <v>12</v>
      </c>
      <c r="J1" s="12" t="s">
        <v>13</v>
      </c>
      <c r="K1" s="3" t="s">
        <v>27</v>
      </c>
    </row>
    <row r="2" spans="1:11" ht="18.5" x14ac:dyDescent="0.35">
      <c r="A2" s="4">
        <v>1</v>
      </c>
      <c r="B2" s="5" t="s">
        <v>14</v>
      </c>
      <c r="C2" s="5" t="s">
        <v>19</v>
      </c>
      <c r="D2" s="6">
        <v>36794</v>
      </c>
      <c r="E2" s="5">
        <v>82</v>
      </c>
      <c r="F2" s="5">
        <v>76</v>
      </c>
      <c r="G2" s="3">
        <v>88</v>
      </c>
      <c r="H2" s="3">
        <f>SUM(Table1[[#This Row],[MATHS]:[HINDI]])</f>
        <v>246</v>
      </c>
      <c r="I2" s="5">
        <f>AVERAGE(Table1[[#This Row],[MATHS]:[HINDI]])</f>
        <v>82</v>
      </c>
      <c r="J2" s="7" t="str">
        <f>CONCATENATE(Table1[[#This Row],[FIRST NAME]]," ",Table1[[#This Row],[LAST NAME]])</f>
        <v>Aman Kapoor</v>
      </c>
      <c r="K2" s="13" t="str">
        <f>Table1[[#This Row],[FIRST NAME]] &amp; Table1[[#This Row],[LAST NAME]]</f>
        <v>AmanKapoor</v>
      </c>
    </row>
    <row r="3" spans="1:11" ht="18.5" x14ac:dyDescent="0.35">
      <c r="A3" s="4">
        <v>2</v>
      </c>
      <c r="B3" s="5" t="s">
        <v>15</v>
      </c>
      <c r="C3" s="5" t="s">
        <v>20</v>
      </c>
      <c r="D3" s="6">
        <v>32919</v>
      </c>
      <c r="E3" s="5">
        <v>83</v>
      </c>
      <c r="F3" s="5">
        <v>77</v>
      </c>
      <c r="G3" s="3">
        <v>89</v>
      </c>
      <c r="H3" s="3">
        <f>SUM(Table1[[#This Row],[MATHS]:[HINDI]])</f>
        <v>249</v>
      </c>
      <c r="I3" s="5">
        <f>AVERAGE(Table1[[#This Row],[MATHS]:[HINDI]])</f>
        <v>83</v>
      </c>
      <c r="J3" s="7" t="str">
        <f>CONCATENATE(Table1[[#This Row],[FIRST NAME]]," ",Table1[[#This Row],[LAST NAME]])</f>
        <v>Rahul Verma</v>
      </c>
      <c r="K3" s="13" t="str">
        <f>Table1[[#This Row],[FIRST NAME]] &amp; Table1[[#This Row],[LAST NAME]]</f>
        <v>RahulVerma</v>
      </c>
    </row>
    <row r="4" spans="1:11" ht="18.5" x14ac:dyDescent="0.35">
      <c r="A4" s="4">
        <v>3</v>
      </c>
      <c r="B4" s="5" t="s">
        <v>16</v>
      </c>
      <c r="C4" s="5" t="s">
        <v>21</v>
      </c>
      <c r="D4" s="6">
        <v>35335</v>
      </c>
      <c r="E4" s="5">
        <v>84</v>
      </c>
      <c r="F4" s="5">
        <v>78</v>
      </c>
      <c r="G4" s="3">
        <v>90</v>
      </c>
      <c r="H4" s="3">
        <f>SUM(Table1[[#This Row],[MATHS]:[HINDI]])</f>
        <v>252</v>
      </c>
      <c r="I4" s="5">
        <f>AVERAGE(Table1[[#This Row],[MATHS]:[HINDI]])</f>
        <v>84</v>
      </c>
      <c r="J4" s="7" t="str">
        <f>CONCATENATE(Table1[[#This Row],[FIRST NAME]]," ",Table1[[#This Row],[LAST NAME]])</f>
        <v>Neha Tiwari</v>
      </c>
      <c r="K4" s="13" t="str">
        <f>Table1[[#This Row],[FIRST NAME]] &amp; Table1[[#This Row],[LAST NAME]]</f>
        <v>NehaTiwari</v>
      </c>
    </row>
    <row r="5" spans="1:11" ht="18.5" x14ac:dyDescent="0.35">
      <c r="A5" s="4">
        <v>4</v>
      </c>
      <c r="B5" s="5" t="s">
        <v>17</v>
      </c>
      <c r="C5" s="5" t="s">
        <v>22</v>
      </c>
      <c r="D5" s="6">
        <v>35027</v>
      </c>
      <c r="E5" s="5">
        <v>85</v>
      </c>
      <c r="F5" s="5">
        <v>79</v>
      </c>
      <c r="G5" s="3">
        <v>91</v>
      </c>
      <c r="H5" s="3">
        <f>SUM(Table1[[#This Row],[MATHS]:[HINDI]])</f>
        <v>255</v>
      </c>
      <c r="I5" s="5">
        <f>AVERAGE(Table1[[#This Row],[MATHS]:[HINDI]])</f>
        <v>85</v>
      </c>
      <c r="J5" s="7" t="str">
        <f>CONCATENATE(Table1[[#This Row],[FIRST NAME]]," ",Table1[[#This Row],[LAST NAME]])</f>
        <v>Raj Gupta</v>
      </c>
      <c r="K5" s="13" t="str">
        <f>Table1[[#This Row],[FIRST NAME]] &amp; Table1[[#This Row],[LAST NAME]]</f>
        <v>RajGupta</v>
      </c>
    </row>
    <row r="6" spans="1:11" ht="18.5" x14ac:dyDescent="0.35">
      <c r="A6" s="8">
        <v>5</v>
      </c>
      <c r="B6" s="9" t="s">
        <v>18</v>
      </c>
      <c r="C6" s="9" t="s">
        <v>23</v>
      </c>
      <c r="D6" s="10">
        <v>33652</v>
      </c>
      <c r="E6" s="9">
        <v>86</v>
      </c>
      <c r="F6" s="9">
        <v>80</v>
      </c>
      <c r="G6" s="3">
        <v>92</v>
      </c>
      <c r="H6" s="3">
        <f>SUM(Table1[[#This Row],[MATHS]:[HINDI]])</f>
        <v>258</v>
      </c>
      <c r="I6" s="9">
        <f>AVERAGE(Table1[[#This Row],[MATHS]:[HINDI]])</f>
        <v>86</v>
      </c>
      <c r="J6" s="11" t="str">
        <f>CONCATENATE(Table1[[#This Row],[FIRST NAME]]," ",Table1[[#This Row],[LAST NAME]])</f>
        <v>Priya Sharma</v>
      </c>
      <c r="K6" s="13" t="str">
        <f>Table1[[#This Row],[FIRST NAME]] &amp; Table1[[#This Row],[LAST NAME]]</f>
        <v>PriyaSharma</v>
      </c>
    </row>
    <row r="11" spans="1:11" ht="21" x14ac:dyDescent="0.5">
      <c r="B11" s="34" t="s">
        <v>30</v>
      </c>
      <c r="C11" s="34"/>
      <c r="D11" s="14">
        <v>1</v>
      </c>
      <c r="E11" s="36" t="s">
        <v>24</v>
      </c>
      <c r="F11" s="36"/>
      <c r="G11" s="36" t="s">
        <v>43</v>
      </c>
      <c r="H11" s="36"/>
    </row>
    <row r="12" spans="1:11" ht="21" x14ac:dyDescent="0.5">
      <c r="B12" s="34"/>
      <c r="C12" s="34"/>
      <c r="D12" s="14">
        <v>2</v>
      </c>
      <c r="E12" s="37" t="s">
        <v>25</v>
      </c>
      <c r="F12" s="37"/>
      <c r="G12" s="36" t="s">
        <v>43</v>
      </c>
      <c r="H12" s="36"/>
    </row>
    <row r="13" spans="1:11" ht="21" x14ac:dyDescent="0.5">
      <c r="B13" s="34"/>
      <c r="C13" s="34"/>
      <c r="D13" s="14">
        <v>3</v>
      </c>
      <c r="E13" s="35" t="s">
        <v>26</v>
      </c>
      <c r="F13" s="35"/>
      <c r="G13" s="36" t="s">
        <v>43</v>
      </c>
      <c r="H13" s="36"/>
    </row>
    <row r="14" spans="1:11" ht="21" x14ac:dyDescent="0.5">
      <c r="B14" s="34"/>
      <c r="C14" s="34"/>
      <c r="D14" s="14">
        <v>4</v>
      </c>
      <c r="E14" s="38" t="s">
        <v>28</v>
      </c>
      <c r="F14" s="38"/>
      <c r="G14" s="36" t="s">
        <v>41</v>
      </c>
      <c r="H14" s="36"/>
    </row>
    <row r="15" spans="1:11" ht="21" x14ac:dyDescent="0.5">
      <c r="B15" s="34"/>
      <c r="C15" s="34"/>
      <c r="D15" s="14">
        <v>5</v>
      </c>
      <c r="E15" s="39" t="s">
        <v>29</v>
      </c>
      <c r="F15" s="39"/>
      <c r="G15" s="36" t="s">
        <v>41</v>
      </c>
      <c r="H15" s="36"/>
    </row>
  </sheetData>
  <mergeCells count="11">
    <mergeCell ref="B11:C15"/>
    <mergeCell ref="E13:F13"/>
    <mergeCell ref="G11:H11"/>
    <mergeCell ref="G12:H12"/>
    <mergeCell ref="G14:H14"/>
    <mergeCell ref="G15:H15"/>
    <mergeCell ref="G13:H13"/>
    <mergeCell ref="E11:F11"/>
    <mergeCell ref="E12:F12"/>
    <mergeCell ref="E14:F14"/>
    <mergeCell ref="E15:F15"/>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8D212-593B-4328-8838-66171AEAC5B7}">
  <sheetPr>
    <tabColor theme="4" tint="-0.249977111117893"/>
  </sheetPr>
  <dimension ref="A3:M25"/>
  <sheetViews>
    <sheetView topLeftCell="A12" workbookViewId="0">
      <selection activeCell="J21" sqref="J21"/>
    </sheetView>
  </sheetViews>
  <sheetFormatPr defaultRowHeight="14.5" x14ac:dyDescent="0.35"/>
  <cols>
    <col min="2" max="2" width="14" bestFit="1" customWidth="1"/>
    <col min="3" max="3" width="13.36328125" bestFit="1" customWidth="1"/>
    <col min="4" max="4" width="17" customWidth="1"/>
    <col min="5" max="5" width="8.81640625" bestFit="1" customWidth="1"/>
    <col min="7" max="7" width="9.81640625" bestFit="1" customWidth="1"/>
    <col min="8" max="8" width="32.36328125" customWidth="1"/>
    <col min="9" max="9" width="21.6328125" bestFit="1" customWidth="1"/>
    <col min="10" max="10" width="15.1796875" bestFit="1" customWidth="1"/>
    <col min="11" max="11" width="14.6328125" bestFit="1" customWidth="1"/>
  </cols>
  <sheetData>
    <row r="3" spans="1:13" ht="18.5" x14ac:dyDescent="0.35">
      <c r="A3" s="2" t="s">
        <v>4</v>
      </c>
      <c r="B3" s="16" t="s">
        <v>5</v>
      </c>
      <c r="C3" s="3" t="s">
        <v>6</v>
      </c>
      <c r="D3" s="3" t="s">
        <v>7</v>
      </c>
      <c r="E3" s="16" t="s">
        <v>8</v>
      </c>
      <c r="F3" s="3" t="s">
        <v>9</v>
      </c>
      <c r="G3" s="3" t="s">
        <v>10</v>
      </c>
      <c r="H3" s="3" t="s">
        <v>11</v>
      </c>
      <c r="I3" s="3" t="s">
        <v>12</v>
      </c>
      <c r="J3" s="12" t="s">
        <v>13</v>
      </c>
      <c r="K3" s="3" t="s">
        <v>27</v>
      </c>
    </row>
    <row r="4" spans="1:13" ht="18.5" x14ac:dyDescent="0.35">
      <c r="A4" s="4">
        <v>1</v>
      </c>
      <c r="B4" s="5" t="s">
        <v>14</v>
      </c>
      <c r="C4" s="5" t="s">
        <v>19</v>
      </c>
      <c r="D4" s="6">
        <v>36794</v>
      </c>
      <c r="E4" s="5">
        <v>82</v>
      </c>
      <c r="F4" s="5">
        <v>76</v>
      </c>
      <c r="G4" s="3">
        <v>88</v>
      </c>
      <c r="H4" s="3">
        <f>SUM(Table13[[#This Row],[MATHS]:[HINDI]])</f>
        <v>246</v>
      </c>
      <c r="I4" s="5">
        <f>AVERAGE(Table13[[#This Row],[MATHS]:[HINDI]])</f>
        <v>82</v>
      </c>
      <c r="J4" s="7" t="str">
        <f>CONCATENATE(Table13[[#This Row],[FIRST NAME]]," ",Table13[[#This Row],[LAST NAME]])</f>
        <v>Aman Kapoor</v>
      </c>
      <c r="K4" s="13" t="str">
        <f>Table13[[#This Row],[FIRST NAME]] &amp; Table13[[#This Row],[LAST NAME]]</f>
        <v>AmanKapoor</v>
      </c>
    </row>
    <row r="5" spans="1:13" ht="18.5" x14ac:dyDescent="0.35">
      <c r="A5" s="4">
        <v>2</v>
      </c>
      <c r="B5" s="5" t="s">
        <v>15</v>
      </c>
      <c r="C5" s="5" t="s">
        <v>20</v>
      </c>
      <c r="D5" s="6">
        <v>32919</v>
      </c>
      <c r="E5" s="5">
        <v>83</v>
      </c>
      <c r="F5" s="5">
        <v>77</v>
      </c>
      <c r="G5" s="3">
        <v>89</v>
      </c>
      <c r="H5" s="3">
        <f>SUM(Table13[[#This Row],[MATHS]:[HINDI]])</f>
        <v>249</v>
      </c>
      <c r="I5" s="5">
        <f>AVERAGE(Table13[[#This Row],[MATHS]:[HINDI]])</f>
        <v>83</v>
      </c>
      <c r="J5" s="7" t="str">
        <f>CONCATENATE(Table13[[#This Row],[FIRST NAME]]," ",Table13[[#This Row],[LAST NAME]])</f>
        <v>Rahul Verma</v>
      </c>
      <c r="K5" s="13" t="str">
        <f>Table13[[#This Row],[FIRST NAME]] &amp; Table13[[#This Row],[LAST NAME]]</f>
        <v>RahulVerma</v>
      </c>
    </row>
    <row r="6" spans="1:13" ht="18.5" x14ac:dyDescent="0.35">
      <c r="A6" s="4">
        <v>3</v>
      </c>
      <c r="B6" s="5" t="s">
        <v>16</v>
      </c>
      <c r="C6" s="5" t="s">
        <v>21</v>
      </c>
      <c r="D6" s="6">
        <v>35335</v>
      </c>
      <c r="E6" s="5">
        <v>84</v>
      </c>
      <c r="F6" s="5">
        <v>78</v>
      </c>
      <c r="G6" s="3">
        <v>90</v>
      </c>
      <c r="H6" s="3">
        <f>SUM(Table13[[#This Row],[MATHS]:[HINDI]])</f>
        <v>252</v>
      </c>
      <c r="I6" s="5">
        <f>AVERAGE(Table13[[#This Row],[MATHS]:[HINDI]])</f>
        <v>84</v>
      </c>
      <c r="J6" s="7" t="str">
        <f>CONCATENATE(Table13[[#This Row],[FIRST NAME]]," ",Table13[[#This Row],[LAST NAME]])</f>
        <v>Neha Tiwari</v>
      </c>
      <c r="K6" s="13" t="str">
        <f>Table13[[#This Row],[FIRST NAME]] &amp; Table13[[#This Row],[LAST NAME]]</f>
        <v>NehaTiwari</v>
      </c>
    </row>
    <row r="7" spans="1:13" ht="18.5" x14ac:dyDescent="0.35">
      <c r="A7" s="4">
        <v>4</v>
      </c>
      <c r="B7" s="5" t="s">
        <v>17</v>
      </c>
      <c r="C7" s="5" t="s">
        <v>22</v>
      </c>
      <c r="D7" s="6">
        <v>35027</v>
      </c>
      <c r="E7" s="5">
        <v>85</v>
      </c>
      <c r="F7" s="5">
        <v>79</v>
      </c>
      <c r="G7" s="3">
        <v>91</v>
      </c>
      <c r="H7" s="3">
        <f>SUM(Table13[[#This Row],[MATHS]:[HINDI]])</f>
        <v>255</v>
      </c>
      <c r="I7" s="5">
        <f>AVERAGE(Table13[[#This Row],[MATHS]:[HINDI]])</f>
        <v>85</v>
      </c>
      <c r="J7" s="7" t="str">
        <f>CONCATENATE(Table13[[#This Row],[FIRST NAME]]," ",Table13[[#This Row],[LAST NAME]])</f>
        <v>Raj Gupta</v>
      </c>
      <c r="K7" s="13" t="str">
        <f>Table13[[#This Row],[FIRST NAME]] &amp; Table13[[#This Row],[LAST NAME]]</f>
        <v>RajGupta</v>
      </c>
    </row>
    <row r="8" spans="1:13" ht="18.5" x14ac:dyDescent="0.35">
      <c r="A8" s="8">
        <v>5</v>
      </c>
      <c r="B8" s="9" t="s">
        <v>18</v>
      </c>
      <c r="C8" s="9" t="s">
        <v>23</v>
      </c>
      <c r="D8" s="10">
        <v>33652</v>
      </c>
      <c r="E8" s="9">
        <v>86</v>
      </c>
      <c r="F8" s="9">
        <v>80</v>
      </c>
      <c r="G8" s="3">
        <v>92</v>
      </c>
      <c r="H8" s="3">
        <f>SUM(Table13[[#This Row],[MATHS]:[HINDI]])</f>
        <v>258</v>
      </c>
      <c r="I8" s="9">
        <f>AVERAGE(Table13[[#This Row],[MATHS]:[HINDI]])</f>
        <v>86</v>
      </c>
      <c r="J8" s="11" t="str">
        <f>CONCATENATE(Table13[[#This Row],[FIRST NAME]]," ",Table13[[#This Row],[LAST NAME]])</f>
        <v>Priya Sharma</v>
      </c>
      <c r="K8" s="13" t="str">
        <f>Table13[[#This Row],[FIRST NAME]] &amp; Table13[[#This Row],[LAST NAME]]</f>
        <v>PriyaSharma</v>
      </c>
    </row>
    <row r="11" spans="1:13" x14ac:dyDescent="0.35">
      <c r="E11" s="1" t="s">
        <v>34</v>
      </c>
      <c r="F11" s="1" t="s">
        <v>31</v>
      </c>
      <c r="G11" s="1" t="s">
        <v>32</v>
      </c>
      <c r="H11" s="1" t="s">
        <v>33</v>
      </c>
    </row>
    <row r="12" spans="1:13" ht="58" x14ac:dyDescent="0.35">
      <c r="E12" s="1">
        <v>5.2</v>
      </c>
      <c r="F12" s="1">
        <f>ROUND(E12,1)</f>
        <v>5.2</v>
      </c>
      <c r="G12" s="1">
        <f>ROUNDUP(E12,0)</f>
        <v>6</v>
      </c>
      <c r="H12" s="1">
        <f>ROUNDDOWN(E12,0)</f>
        <v>5</v>
      </c>
      <c r="J12" s="15" t="s">
        <v>35</v>
      </c>
      <c r="K12" s="15"/>
      <c r="L12" s="15"/>
      <c r="M12" s="15"/>
    </row>
    <row r="13" spans="1:13" x14ac:dyDescent="0.35">
      <c r="E13" s="1">
        <v>6.8</v>
      </c>
      <c r="F13" s="1">
        <f>ROUND(E13,1)</f>
        <v>6.8</v>
      </c>
      <c r="G13" s="1">
        <f>ROUNDUP(E13,0)</f>
        <v>7</v>
      </c>
      <c r="H13" s="1">
        <f>ROUNDDOWN(E13,0)</f>
        <v>6</v>
      </c>
    </row>
    <row r="14" spans="1:13" x14ac:dyDescent="0.35">
      <c r="E14" s="1">
        <v>7.9</v>
      </c>
      <c r="F14" s="1">
        <f>ROUND(E14,1)</f>
        <v>7.9</v>
      </c>
      <c r="G14" s="1">
        <f>ROUNDUP(E14,0)</f>
        <v>8</v>
      </c>
      <c r="H14" s="1">
        <f>ROUNDDOWN(E14,0)</f>
        <v>7</v>
      </c>
    </row>
    <row r="15" spans="1:13" x14ac:dyDescent="0.35">
      <c r="E15" s="1">
        <v>8.1999999999999993</v>
      </c>
      <c r="F15" s="1">
        <f>ROUND(E15,1)</f>
        <v>8.1999999999999993</v>
      </c>
      <c r="G15" s="1">
        <f>ROUNDUP(E15,0)</f>
        <v>9</v>
      </c>
      <c r="H15" s="1">
        <f>ROUNDDOWN(E15,0)</f>
        <v>8</v>
      </c>
    </row>
    <row r="16" spans="1:13" x14ac:dyDescent="0.35">
      <c r="E16" s="1">
        <v>9.5</v>
      </c>
      <c r="F16" s="1">
        <f>ROUND(E16,1)</f>
        <v>9.5</v>
      </c>
      <c r="G16" s="1">
        <f>ROUNDUP(E16,0)</f>
        <v>10</v>
      </c>
      <c r="H16" s="1">
        <f>ROUNDDOWN(E16,0)</f>
        <v>9</v>
      </c>
    </row>
    <row r="18" spans="6:9" ht="14.5" customHeight="1" x14ac:dyDescent="0.35"/>
    <row r="19" spans="6:9" ht="18.5" x14ac:dyDescent="0.45">
      <c r="F19" s="40" t="s">
        <v>36</v>
      </c>
      <c r="G19" s="40"/>
      <c r="H19" s="17" t="s">
        <v>40</v>
      </c>
      <c r="I19" s="23" t="s">
        <v>142</v>
      </c>
    </row>
    <row r="20" spans="6:9" ht="18.5" customHeight="1" x14ac:dyDescent="0.45">
      <c r="F20" s="40"/>
      <c r="G20" s="40"/>
      <c r="H20" s="17" t="s">
        <v>37</v>
      </c>
      <c r="I20" s="23" t="s">
        <v>42</v>
      </c>
    </row>
    <row r="21" spans="6:9" ht="18.5" x14ac:dyDescent="0.45">
      <c r="F21" s="40"/>
      <c r="G21" s="40"/>
      <c r="H21" s="18" t="s">
        <v>31</v>
      </c>
      <c r="I21" s="23" t="s">
        <v>43</v>
      </c>
    </row>
    <row r="22" spans="6:9" ht="18.5" x14ac:dyDescent="0.45">
      <c r="F22" s="40"/>
      <c r="G22" s="40"/>
      <c r="H22" s="19" t="s">
        <v>32</v>
      </c>
      <c r="I22" s="23" t="s">
        <v>43</v>
      </c>
    </row>
    <row r="23" spans="6:9" ht="18.5" x14ac:dyDescent="0.45">
      <c r="F23" s="40"/>
      <c r="G23" s="40"/>
      <c r="H23" s="20" t="s">
        <v>33</v>
      </c>
      <c r="I23" s="23" t="s">
        <v>43</v>
      </c>
    </row>
    <row r="24" spans="6:9" ht="18.5" x14ac:dyDescent="0.45">
      <c r="F24" s="40"/>
      <c r="G24" s="40"/>
      <c r="H24" s="21" t="s">
        <v>38</v>
      </c>
      <c r="I24" s="23" t="s">
        <v>41</v>
      </c>
    </row>
    <row r="25" spans="6:9" ht="18.5" x14ac:dyDescent="0.45">
      <c r="F25" s="40"/>
      <c r="G25" s="40"/>
      <c r="H25" s="22" t="s">
        <v>39</v>
      </c>
      <c r="I25" s="23" t="s">
        <v>44</v>
      </c>
    </row>
  </sheetData>
  <mergeCells count="1">
    <mergeCell ref="F19:G25"/>
  </mergeCells>
  <conditionalFormatting sqref="G4:G8">
    <cfRule type="cellIs" dxfId="0" priority="1" operator="greaterThan">
      <formula>89</formula>
    </cfRule>
  </conditionalFormatting>
  <hyperlinks>
    <hyperlink ref="B3" r:id="rId1" xr:uid="{AB734866-F274-44F3-BB47-09E58CA15EA6}"/>
    <hyperlink ref="E3" location="Sheet4!A1" display="MATHS" xr:uid="{8E9FECAB-96A6-4DFF-B2BF-01A0C6B1224D}"/>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3EDF6-7D4B-4B4C-A67A-5B9949472C19}">
  <dimension ref="G6:M17"/>
  <sheetViews>
    <sheetView topLeftCell="A2" workbookViewId="0">
      <selection activeCell="C10" sqref="C10"/>
    </sheetView>
  </sheetViews>
  <sheetFormatPr defaultRowHeight="14.5" x14ac:dyDescent="0.35"/>
  <sheetData>
    <row r="6" spans="7:13" x14ac:dyDescent="0.35">
      <c r="G6" s="53" t="s">
        <v>50</v>
      </c>
      <c r="H6" s="53" t="s">
        <v>56</v>
      </c>
      <c r="I6" s="53" t="s">
        <v>55</v>
      </c>
    </row>
    <row r="7" spans="7:13" x14ac:dyDescent="0.35">
      <c r="G7" s="53" t="s">
        <v>59</v>
      </c>
      <c r="H7" s="53">
        <v>12000</v>
      </c>
      <c r="I7" s="53">
        <v>21</v>
      </c>
    </row>
    <row r="8" spans="7:13" x14ac:dyDescent="0.35">
      <c r="G8" s="53" t="s">
        <v>127</v>
      </c>
      <c r="H8" s="53">
        <v>21000</v>
      </c>
      <c r="I8" s="53">
        <v>23</v>
      </c>
      <c r="L8" s="1" t="s">
        <v>50</v>
      </c>
      <c r="M8" s="1" t="s">
        <v>56</v>
      </c>
    </row>
    <row r="9" spans="7:13" x14ac:dyDescent="0.35">
      <c r="G9" s="53" t="s">
        <v>127</v>
      </c>
      <c r="H9" s="53">
        <v>30000</v>
      </c>
      <c r="I9" s="53">
        <v>24</v>
      </c>
      <c r="L9" s="53" t="s">
        <v>127</v>
      </c>
      <c r="M9" s="1">
        <f>VLOOKUP(L9,$G$6:$I$11,2,0)</f>
        <v>21000</v>
      </c>
    </row>
    <row r="10" spans="7:13" x14ac:dyDescent="0.35">
      <c r="G10" s="53" t="s">
        <v>128</v>
      </c>
      <c r="H10" s="53">
        <v>40000</v>
      </c>
      <c r="I10" s="53">
        <v>28</v>
      </c>
      <c r="L10" s="53" t="s">
        <v>127</v>
      </c>
      <c r="M10" s="1">
        <f t="shared" ref="M10:M11" si="0">VLOOKUP(L10,$G$6:$I$11,2,0)</f>
        <v>21000</v>
      </c>
    </row>
    <row r="11" spans="7:13" x14ac:dyDescent="0.35">
      <c r="G11" s="53" t="s">
        <v>129</v>
      </c>
      <c r="H11" s="53">
        <v>50000</v>
      </c>
      <c r="I11" s="53">
        <v>29</v>
      </c>
      <c r="L11" s="53" t="s">
        <v>128</v>
      </c>
      <c r="M11" s="1">
        <f t="shared" si="0"/>
        <v>40000</v>
      </c>
    </row>
    <row r="14" spans="7:13" x14ac:dyDescent="0.35">
      <c r="K14" s="54" t="s">
        <v>130</v>
      </c>
      <c r="L14" s="54"/>
    </row>
    <row r="15" spans="7:13" x14ac:dyDescent="0.35">
      <c r="K15" s="54" t="s">
        <v>131</v>
      </c>
      <c r="L15" s="54"/>
    </row>
    <row r="16" spans="7:13" x14ac:dyDescent="0.35">
      <c r="K16" s="54" t="s">
        <v>132</v>
      </c>
      <c r="L16" s="54"/>
    </row>
    <row r="17" spans="11:12" x14ac:dyDescent="0.35">
      <c r="K17" s="54" t="s">
        <v>133</v>
      </c>
      <c r="L17" s="54"/>
    </row>
  </sheetData>
  <mergeCells count="4">
    <mergeCell ref="K14:L14"/>
    <mergeCell ref="K15:L15"/>
    <mergeCell ref="K16:L16"/>
    <mergeCell ref="K17:L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6FE74-4585-4BD2-AA94-604AA621BF2A}">
  <sheetPr>
    <tabColor rgb="FF00B0F0"/>
  </sheetPr>
  <dimension ref="B3:H29"/>
  <sheetViews>
    <sheetView topLeftCell="A11" workbookViewId="0">
      <selection activeCell="I26" sqref="I26"/>
    </sheetView>
  </sheetViews>
  <sheetFormatPr defaultRowHeight="14.5" x14ac:dyDescent="0.35"/>
  <cols>
    <col min="2" max="2" width="10.54296875" bestFit="1" customWidth="1"/>
    <col min="4" max="4" width="11.54296875" bestFit="1" customWidth="1"/>
    <col min="6" max="6" width="12.81640625" bestFit="1" customWidth="1"/>
  </cols>
  <sheetData>
    <row r="3" spans="2:6" x14ac:dyDescent="0.35">
      <c r="B3" s="24" t="s">
        <v>50</v>
      </c>
      <c r="C3" s="24" t="s">
        <v>55</v>
      </c>
      <c r="D3" s="24" t="s">
        <v>56</v>
      </c>
      <c r="E3" s="24" t="s">
        <v>60</v>
      </c>
      <c r="F3" s="24" t="s">
        <v>64</v>
      </c>
    </row>
    <row r="4" spans="2:6" x14ac:dyDescent="0.35">
      <c r="B4" s="24" t="s">
        <v>59</v>
      </c>
      <c r="C4" s="24">
        <v>21</v>
      </c>
      <c r="D4" s="24">
        <v>16000</v>
      </c>
      <c r="E4" s="24" t="s">
        <v>61</v>
      </c>
      <c r="F4" s="24" t="s">
        <v>65</v>
      </c>
    </row>
    <row r="5" spans="2:6" x14ac:dyDescent="0.35">
      <c r="B5" s="24" t="s">
        <v>57</v>
      </c>
      <c r="C5" s="24">
        <v>24</v>
      </c>
      <c r="D5" s="24">
        <v>29000</v>
      </c>
      <c r="E5" s="24" t="s">
        <v>61</v>
      </c>
      <c r="F5" s="24" t="s">
        <v>66</v>
      </c>
    </row>
    <row r="6" spans="2:6" x14ac:dyDescent="0.35">
      <c r="B6" s="24" t="s">
        <v>63</v>
      </c>
      <c r="C6" s="24">
        <v>25</v>
      </c>
      <c r="D6" s="24">
        <v>30000</v>
      </c>
      <c r="E6" s="24" t="s">
        <v>62</v>
      </c>
      <c r="F6" s="24" t="s">
        <v>67</v>
      </c>
    </row>
    <row r="7" spans="2:6" x14ac:dyDescent="0.35">
      <c r="B7" s="24" t="s">
        <v>51</v>
      </c>
      <c r="C7" s="24">
        <v>27</v>
      </c>
      <c r="D7" s="24">
        <v>34000</v>
      </c>
      <c r="E7" s="24" t="s">
        <v>61</v>
      </c>
      <c r="F7" s="24" t="s">
        <v>66</v>
      </c>
    </row>
    <row r="8" spans="2:6" x14ac:dyDescent="0.35">
      <c r="B8" s="24" t="s">
        <v>58</v>
      </c>
      <c r="C8" s="24">
        <v>32</v>
      </c>
      <c r="D8" s="24">
        <v>52000</v>
      </c>
      <c r="E8" s="24" t="s">
        <v>61</v>
      </c>
      <c r="F8" s="24" t="s">
        <v>68</v>
      </c>
    </row>
    <row r="9" spans="2:6" x14ac:dyDescent="0.35">
      <c r="B9" s="24" t="s">
        <v>52</v>
      </c>
      <c r="C9" s="24">
        <v>44</v>
      </c>
      <c r="D9" s="24">
        <v>90000</v>
      </c>
      <c r="E9" s="24" t="s">
        <v>62</v>
      </c>
      <c r="F9" s="24" t="s">
        <v>65</v>
      </c>
    </row>
    <row r="17" spans="2:8" x14ac:dyDescent="0.35">
      <c r="B17" s="25" t="s">
        <v>69</v>
      </c>
      <c r="C17" s="25" t="s">
        <v>81</v>
      </c>
      <c r="D17" s="25" t="s">
        <v>92</v>
      </c>
      <c r="E17" s="25" t="s">
        <v>99</v>
      </c>
      <c r="F17" s="26">
        <v>0.25</v>
      </c>
    </row>
    <row r="18" spans="2:8" x14ac:dyDescent="0.35">
      <c r="B18" s="25" t="s">
        <v>70</v>
      </c>
      <c r="C18" s="25" t="s">
        <v>82</v>
      </c>
      <c r="D18" s="25" t="s">
        <v>93</v>
      </c>
      <c r="E18" s="25" t="s">
        <v>100</v>
      </c>
      <c r="F18" s="26">
        <v>0.26</v>
      </c>
    </row>
    <row r="19" spans="2:8" x14ac:dyDescent="0.35">
      <c r="B19" s="25" t="s">
        <v>71</v>
      </c>
      <c r="C19" s="25" t="s">
        <v>83</v>
      </c>
      <c r="D19" s="25" t="s">
        <v>94</v>
      </c>
      <c r="E19" s="25" t="s">
        <v>101</v>
      </c>
      <c r="F19" s="26">
        <v>0.27</v>
      </c>
    </row>
    <row r="20" spans="2:8" x14ac:dyDescent="0.35">
      <c r="B20" s="25" t="s">
        <v>72</v>
      </c>
      <c r="C20" s="25" t="s">
        <v>84</v>
      </c>
      <c r="D20" s="25" t="s">
        <v>95</v>
      </c>
      <c r="E20" s="25" t="s">
        <v>102</v>
      </c>
      <c r="F20" s="26">
        <v>0.28000000000000003</v>
      </c>
    </row>
    <row r="21" spans="2:8" x14ac:dyDescent="0.35">
      <c r="B21" s="25" t="s">
        <v>73</v>
      </c>
      <c r="C21" s="25" t="s">
        <v>73</v>
      </c>
      <c r="D21" s="25" t="s">
        <v>96</v>
      </c>
      <c r="E21" s="25" t="s">
        <v>103</v>
      </c>
      <c r="F21" s="26">
        <v>0.28999999999999998</v>
      </c>
      <c r="G21" s="41" t="s">
        <v>106</v>
      </c>
      <c r="H21" s="41"/>
    </row>
    <row r="22" spans="2:8" x14ac:dyDescent="0.35">
      <c r="B22" s="25" t="s">
        <v>74</v>
      </c>
      <c r="C22" s="25" t="s">
        <v>85</v>
      </c>
      <c r="D22" s="25" t="s">
        <v>97</v>
      </c>
      <c r="E22" s="25" t="s">
        <v>104</v>
      </c>
      <c r="F22" s="26">
        <v>0.3</v>
      </c>
      <c r="G22" s="41"/>
      <c r="H22" s="41"/>
    </row>
    <row r="23" spans="2:8" x14ac:dyDescent="0.35">
      <c r="B23" s="25" t="s">
        <v>75</v>
      </c>
      <c r="C23" s="25" t="s">
        <v>86</v>
      </c>
      <c r="D23" s="25" t="s">
        <v>98</v>
      </c>
      <c r="E23" s="25" t="s">
        <v>105</v>
      </c>
      <c r="F23" s="26">
        <v>0.31</v>
      </c>
    </row>
    <row r="24" spans="2:8" x14ac:dyDescent="0.35">
      <c r="B24" s="25" t="s">
        <v>76</v>
      </c>
      <c r="C24" s="25" t="s">
        <v>87</v>
      </c>
      <c r="D24" s="25"/>
      <c r="E24" s="25"/>
      <c r="F24" s="26">
        <v>0.32</v>
      </c>
    </row>
    <row r="25" spans="2:8" x14ac:dyDescent="0.35">
      <c r="B25" s="25" t="s">
        <v>77</v>
      </c>
      <c r="C25" s="25" t="s">
        <v>88</v>
      </c>
      <c r="D25" s="25"/>
      <c r="E25" s="25"/>
      <c r="F25" s="26">
        <v>0.33</v>
      </c>
    </row>
    <row r="26" spans="2:8" x14ac:dyDescent="0.35">
      <c r="B26" s="25" t="s">
        <v>78</v>
      </c>
      <c r="C26" s="25" t="s">
        <v>89</v>
      </c>
      <c r="D26" s="25"/>
      <c r="E26" s="25"/>
      <c r="F26" s="26">
        <v>0.34</v>
      </c>
    </row>
    <row r="27" spans="2:8" x14ac:dyDescent="0.35">
      <c r="B27" s="25" t="s">
        <v>79</v>
      </c>
      <c r="C27" s="25" t="s">
        <v>90</v>
      </c>
      <c r="D27" s="25"/>
      <c r="E27" s="25"/>
      <c r="F27" s="26">
        <v>0.35</v>
      </c>
    </row>
    <row r="28" spans="2:8" x14ac:dyDescent="0.35">
      <c r="B28" s="25" t="s">
        <v>80</v>
      </c>
      <c r="C28" s="25" t="s">
        <v>91</v>
      </c>
      <c r="D28" s="25"/>
      <c r="E28" s="25"/>
      <c r="F28" s="26">
        <v>0.36</v>
      </c>
    </row>
    <row r="29" spans="2:8" x14ac:dyDescent="0.35">
      <c r="B29" s="25" t="s">
        <v>69</v>
      </c>
      <c r="C29" s="25" t="s">
        <v>81</v>
      </c>
      <c r="D29" s="25"/>
      <c r="E29" s="25"/>
      <c r="F29" s="26">
        <v>0.37</v>
      </c>
    </row>
  </sheetData>
  <mergeCells count="1">
    <mergeCell ref="G21:H22"/>
  </mergeCells>
  <phoneticPr fontId="4" type="noConversion"/>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8E467-97D2-4B4E-86CD-55E263B7CF8D}">
  <sheetPr>
    <tabColor theme="9"/>
  </sheetPr>
  <dimension ref="B3:E7"/>
  <sheetViews>
    <sheetView workbookViewId="0">
      <selection activeCell="M6" sqref="M6"/>
    </sheetView>
  </sheetViews>
  <sheetFormatPr defaultRowHeight="14.5" x14ac:dyDescent="0.35"/>
  <cols>
    <col min="2" max="2" width="11.81640625" customWidth="1"/>
    <col min="5" max="5" width="9.81640625" bestFit="1" customWidth="1"/>
  </cols>
  <sheetData>
    <row r="3" spans="2:5" x14ac:dyDescent="0.35">
      <c r="B3" t="s">
        <v>45</v>
      </c>
      <c r="C3" t="s">
        <v>50</v>
      </c>
      <c r="E3" t="s">
        <v>45</v>
      </c>
    </row>
    <row r="4" spans="2:5" x14ac:dyDescent="0.35">
      <c r="B4" t="s">
        <v>46</v>
      </c>
      <c r="C4" t="s">
        <v>51</v>
      </c>
      <c r="E4" t="s">
        <v>46</v>
      </c>
    </row>
    <row r="5" spans="2:5" x14ac:dyDescent="0.35">
      <c r="B5" t="s">
        <v>47</v>
      </c>
      <c r="C5" t="s">
        <v>52</v>
      </c>
      <c r="E5" t="s">
        <v>47</v>
      </c>
    </row>
    <row r="6" spans="2:5" x14ac:dyDescent="0.35">
      <c r="B6" t="s">
        <v>48</v>
      </c>
      <c r="C6" t="s">
        <v>53</v>
      </c>
      <c r="E6" t="s">
        <v>49</v>
      </c>
    </row>
    <row r="7" spans="2:5" x14ac:dyDescent="0.35">
      <c r="B7" t="s">
        <v>49</v>
      </c>
      <c r="C7" t="s">
        <v>54</v>
      </c>
      <c r="E7" t="s">
        <v>48</v>
      </c>
    </row>
  </sheetData>
  <dataValidations count="1">
    <dataValidation type="list" allowBlank="1" showInputMessage="1" showErrorMessage="1" sqref="E4:E7" xr:uid="{63F82F0B-3DD5-4B0B-B347-07B9A6DE0FE0}">
      <formula1>$B$4:$B$7</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6BF97-4D9A-45E1-99D2-8FFDFF45BB52}">
  <sheetPr>
    <tabColor rgb="FF7030A0"/>
  </sheetPr>
  <dimension ref="C4:G10"/>
  <sheetViews>
    <sheetView zoomScale="90" zoomScaleNormal="90" workbookViewId="0">
      <selection activeCell="C4" sqref="C4:G10"/>
    </sheetView>
  </sheetViews>
  <sheetFormatPr defaultRowHeight="14.5" x14ac:dyDescent="0.35"/>
  <cols>
    <col min="3" max="3" width="10.54296875" bestFit="1" customWidth="1"/>
    <col min="4" max="4" width="8.81640625" bestFit="1" customWidth="1"/>
    <col min="5" max="5" width="11.54296875" bestFit="1" customWidth="1"/>
    <col min="6" max="6" width="12.26953125" bestFit="1" customWidth="1"/>
    <col min="7" max="7" width="17" bestFit="1" customWidth="1"/>
  </cols>
  <sheetData>
    <row r="4" spans="3:7" x14ac:dyDescent="0.35">
      <c r="C4" s="24" t="s">
        <v>50</v>
      </c>
      <c r="D4" s="24" t="s">
        <v>56</v>
      </c>
      <c r="E4" s="24" t="s">
        <v>55</v>
      </c>
      <c r="F4" s="24" t="s">
        <v>60</v>
      </c>
      <c r="G4" s="24" t="s">
        <v>64</v>
      </c>
    </row>
    <row r="5" spans="3:7" x14ac:dyDescent="0.35">
      <c r="C5" s="24" t="s">
        <v>59</v>
      </c>
      <c r="D5" s="24">
        <v>16000</v>
      </c>
      <c r="E5" s="24">
        <v>21</v>
      </c>
      <c r="F5" s="24" t="s">
        <v>61</v>
      </c>
      <c r="G5" s="24" t="s">
        <v>65</v>
      </c>
    </row>
    <row r="6" spans="3:7" x14ac:dyDescent="0.35">
      <c r="C6" s="24" t="s">
        <v>57</v>
      </c>
      <c r="D6" s="24">
        <v>29000</v>
      </c>
      <c r="E6" s="24">
        <v>24</v>
      </c>
      <c r="F6" s="24" t="s">
        <v>61</v>
      </c>
      <c r="G6" s="24" t="s">
        <v>66</v>
      </c>
    </row>
    <row r="7" spans="3:7" x14ac:dyDescent="0.35">
      <c r="C7" s="24" t="s">
        <v>63</v>
      </c>
      <c r="D7" s="24">
        <v>30000</v>
      </c>
      <c r="E7" s="24">
        <v>25</v>
      </c>
      <c r="F7" s="24" t="s">
        <v>62</v>
      </c>
      <c r="G7" s="24" t="s">
        <v>67</v>
      </c>
    </row>
    <row r="8" spans="3:7" x14ac:dyDescent="0.35">
      <c r="C8" s="24" t="s">
        <v>51</v>
      </c>
      <c r="D8" s="24">
        <v>34000</v>
      </c>
      <c r="E8" s="24">
        <v>27</v>
      </c>
      <c r="F8" s="24" t="s">
        <v>61</v>
      </c>
      <c r="G8" s="24" t="s">
        <v>66</v>
      </c>
    </row>
    <row r="9" spans="3:7" x14ac:dyDescent="0.35">
      <c r="C9" s="24" t="s">
        <v>58</v>
      </c>
      <c r="D9" s="24">
        <v>52000</v>
      </c>
      <c r="E9" s="24">
        <v>32</v>
      </c>
      <c r="F9" s="24" t="s">
        <v>61</v>
      </c>
      <c r="G9" s="24" t="s">
        <v>68</v>
      </c>
    </row>
    <row r="10" spans="3:7" x14ac:dyDescent="0.35">
      <c r="C10" s="24" t="s">
        <v>52</v>
      </c>
      <c r="D10" s="24">
        <v>90000</v>
      </c>
      <c r="E10" s="24">
        <v>44</v>
      </c>
      <c r="F10" s="24" t="s">
        <v>62</v>
      </c>
      <c r="G10" s="24" t="s">
        <v>65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CF903-E90C-4C69-A23F-00C188CCFBCB}">
  <sheetPr>
    <tabColor rgb="FFFFFF00"/>
  </sheetPr>
  <dimension ref="C3:E15"/>
  <sheetViews>
    <sheetView workbookViewId="0">
      <selection activeCell="C11" sqref="C11:C15"/>
    </sheetView>
  </sheetViews>
  <sheetFormatPr defaultRowHeight="14.5" x14ac:dyDescent="0.35"/>
  <cols>
    <col min="3" max="3" width="19.54296875" customWidth="1"/>
    <col min="4" max="4" width="13.453125" bestFit="1" customWidth="1"/>
    <col min="5" max="5" width="14.6328125" customWidth="1"/>
  </cols>
  <sheetData>
    <row r="3" spans="3:5" x14ac:dyDescent="0.35">
      <c r="C3" s="27">
        <v>91</v>
      </c>
      <c r="D3" s="28">
        <v>9439556371</v>
      </c>
    </row>
    <row r="4" spans="3:5" x14ac:dyDescent="0.35">
      <c r="C4" s="27">
        <v>91</v>
      </c>
      <c r="D4" s="27">
        <v>7752040277</v>
      </c>
    </row>
    <row r="5" spans="3:5" x14ac:dyDescent="0.35">
      <c r="C5" s="27">
        <v>91</v>
      </c>
      <c r="D5" s="27">
        <v>9437436364</v>
      </c>
      <c r="E5" t="s">
        <v>121</v>
      </c>
    </row>
    <row r="6" spans="3:5" x14ac:dyDescent="0.35">
      <c r="C6" s="29" t="s">
        <v>107</v>
      </c>
      <c r="D6" s="30" t="s">
        <v>109</v>
      </c>
    </row>
    <row r="7" spans="3:5" x14ac:dyDescent="0.35">
      <c r="C7" s="29" t="s">
        <v>108</v>
      </c>
      <c r="D7" s="30" t="s">
        <v>109</v>
      </c>
    </row>
    <row r="11" spans="3:5" x14ac:dyDescent="0.35">
      <c r="C11" s="31" t="s">
        <v>110</v>
      </c>
      <c r="D11" s="31" t="s">
        <v>111</v>
      </c>
    </row>
    <row r="12" spans="3:5" x14ac:dyDescent="0.35">
      <c r="C12" s="31" t="s">
        <v>112</v>
      </c>
      <c r="D12" s="31" t="s">
        <v>113</v>
      </c>
    </row>
    <row r="13" spans="3:5" x14ac:dyDescent="0.35">
      <c r="C13" s="31" t="s">
        <v>114</v>
      </c>
      <c r="D13" s="31" t="s">
        <v>115</v>
      </c>
      <c r="E13" t="s">
        <v>120</v>
      </c>
    </row>
    <row r="14" spans="3:5" x14ac:dyDescent="0.35">
      <c r="C14" s="31" t="s">
        <v>116</v>
      </c>
      <c r="D14" s="31" t="s">
        <v>117</v>
      </c>
    </row>
    <row r="15" spans="3:5" x14ac:dyDescent="0.35">
      <c r="C15" s="31" t="s">
        <v>118</v>
      </c>
      <c r="D15" s="31" t="s">
        <v>119</v>
      </c>
    </row>
  </sheetData>
  <hyperlinks>
    <hyperlink ref="C6" r:id="rId1" display="ganesh@gmail.com" xr:uid="{298318C2-8092-4CDB-A7B6-7EE48F49069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E2DA7-A1ED-4F34-90BE-1583D0582A2A}">
  <sheetPr>
    <tabColor theme="7" tint="-0.499984740745262"/>
  </sheetPr>
  <dimension ref="B4:K15"/>
  <sheetViews>
    <sheetView workbookViewId="0">
      <selection activeCell="I14" sqref="I14:K15"/>
    </sheetView>
  </sheetViews>
  <sheetFormatPr defaultRowHeight="14.5" x14ac:dyDescent="0.35"/>
  <cols>
    <col min="6" max="6" width="12.453125" bestFit="1" customWidth="1"/>
    <col min="10" max="10" width="23.453125" customWidth="1"/>
    <col min="11" max="11" width="13.90625" customWidth="1"/>
  </cols>
  <sheetData>
    <row r="4" spans="2:11" x14ac:dyDescent="0.35">
      <c r="B4" s="24" t="s">
        <v>50</v>
      </c>
      <c r="C4" s="24" t="s">
        <v>56</v>
      </c>
      <c r="D4" s="24" t="s">
        <v>55</v>
      </c>
      <c r="E4" s="24" t="s">
        <v>60</v>
      </c>
      <c r="F4" s="24" t="s">
        <v>64</v>
      </c>
    </row>
    <row r="5" spans="2:11" ht="15.5" x14ac:dyDescent="0.35">
      <c r="B5" s="24" t="s">
        <v>59</v>
      </c>
      <c r="C5" s="24">
        <v>16000</v>
      </c>
      <c r="D5" s="24">
        <v>21</v>
      </c>
      <c r="E5" s="24" t="s">
        <v>61</v>
      </c>
      <c r="F5" s="24" t="s">
        <v>65</v>
      </c>
      <c r="I5" s="43" t="s">
        <v>50</v>
      </c>
      <c r="J5" s="43" t="s">
        <v>56</v>
      </c>
      <c r="K5" s="44" t="s">
        <v>64</v>
      </c>
    </row>
    <row r="6" spans="2:11" ht="15.5" x14ac:dyDescent="0.35">
      <c r="B6" s="24" t="s">
        <v>57</v>
      </c>
      <c r="C6" s="24">
        <v>29000</v>
      </c>
      <c r="D6" s="24">
        <v>24</v>
      </c>
      <c r="E6" s="24" t="s">
        <v>61</v>
      </c>
      <c r="F6" s="24" t="s">
        <v>66</v>
      </c>
      <c r="I6" s="43" t="str">
        <f>B5</f>
        <v>AMIT</v>
      </c>
      <c r="J6" s="43">
        <f>VLOOKUP(I6,Table5758[#All],2,0)</f>
        <v>16000</v>
      </c>
      <c r="K6" s="44" t="str">
        <f>VLOOKUP(I6,Table5758[#All],5,0)</f>
        <v>MARKETING</v>
      </c>
    </row>
    <row r="7" spans="2:11" ht="15.5" x14ac:dyDescent="0.35">
      <c r="B7" s="24" t="s">
        <v>63</v>
      </c>
      <c r="C7" s="24">
        <v>30000</v>
      </c>
      <c r="D7" s="24">
        <v>25</v>
      </c>
      <c r="E7" s="24" t="s">
        <v>62</v>
      </c>
      <c r="F7" s="24" t="s">
        <v>67</v>
      </c>
      <c r="I7" s="43" t="str">
        <f>Table5758[[#This Row],[NAME]]</f>
        <v>SILA</v>
      </c>
      <c r="J7" s="43">
        <f>VLOOKUP(I7,Table5758[#All],2,0)</f>
        <v>30000</v>
      </c>
      <c r="K7" s="44" t="str">
        <f>VLOOKUP(I7,Table5758[#All],5,0)</f>
        <v>IT</v>
      </c>
    </row>
    <row r="8" spans="2:11" ht="15.5" x14ac:dyDescent="0.35">
      <c r="B8" s="24" t="s">
        <v>51</v>
      </c>
      <c r="C8" s="24">
        <v>34000</v>
      </c>
      <c r="D8" s="24">
        <v>27</v>
      </c>
      <c r="E8" s="24" t="s">
        <v>61</v>
      </c>
      <c r="F8" s="24" t="s">
        <v>66</v>
      </c>
      <c r="I8" s="43" t="str">
        <f>B9</f>
        <v>PARAG</v>
      </c>
      <c r="J8" s="43">
        <f>VLOOKUP(I8,Table5758[#All],2,0)</f>
        <v>52000</v>
      </c>
      <c r="K8" s="44" t="str">
        <f>VLOOKUP(I8,Table5758[#All],5,0)</f>
        <v>HR</v>
      </c>
    </row>
    <row r="9" spans="2:11" x14ac:dyDescent="0.35">
      <c r="B9" s="24" t="s">
        <v>58</v>
      </c>
      <c r="C9" s="24">
        <v>52000</v>
      </c>
      <c r="D9" s="24">
        <v>32</v>
      </c>
      <c r="E9" s="24" t="s">
        <v>61</v>
      </c>
      <c r="F9" s="24" t="s">
        <v>68</v>
      </c>
    </row>
    <row r="10" spans="2:11" x14ac:dyDescent="0.35">
      <c r="B10" s="24" t="s">
        <v>52</v>
      </c>
      <c r="C10" s="24">
        <v>90000</v>
      </c>
      <c r="D10" s="24">
        <v>44</v>
      </c>
      <c r="E10" s="24" t="s">
        <v>62</v>
      </c>
      <c r="F10" s="24" t="s">
        <v>65</v>
      </c>
    </row>
    <row r="14" spans="2:11" x14ac:dyDescent="0.35">
      <c r="I14" s="46" t="s">
        <v>122</v>
      </c>
      <c r="J14" s="46"/>
      <c r="K14" s="46"/>
    </row>
    <row r="15" spans="2:11" x14ac:dyDescent="0.35">
      <c r="I15" s="46"/>
      <c r="J15" s="46"/>
      <c r="K15" s="46"/>
    </row>
  </sheetData>
  <mergeCells count="1">
    <mergeCell ref="I14:K15"/>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D A A B Q S w M E F A A C A A g A c l R w 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y V H 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l R w W X e 5 r G G M A A A A q A A A A B M A H A B G b 3 J t d W x h c y 9 T Z W N 0 a W 9 u M S 5 t I K I Y A C i g F A A A A A A A A A A A A A A A A A A A A A A A A A A A A E 2 N P Q v C M B R F 9 0 D + w y M u L Z R A V 4 u L b V 0 d i r h k q f F B Q 9 M 8 y Y f k 5 x v r 4 l 0 u X A 7 n B t T R k I P p 1 2 3 H G W d h m T 0 + 4 S D O R G s L 2 Y Y s 4 A Q W I 2 d Q M l H y G s s y Z o 1 W 3 s m v j 0 J W F 2 N R 9 u Q i u h g q 0 R / V L a A P a q N l f q m r w 8 G b N 6 q B d N q + i N r 9 c v f X D b h k b Q P R J 6 w 5 M + 7 / q / s A U E s B A i 0 A F A A C A A g A c l R w W X g 3 i N y m A A A A 9 g A A A B I A A A A A A A A A A A A A A A A A A A A A A E N v b m Z p Z y 9 Q Y W N r Y W d l L n h t b F B L A Q I t A B Q A A g A I A H J U c F k P y u m r p A A A A O k A A A A T A A A A A A A A A A A A A A A A A P I A A A B b Q 2 9 u d G V u d F 9 U e X B l c 1 0 u e G 1 s U E s B A i 0 A F A A C A A g A c l R w W X e 5 r G G M A A A A q A A A A B M A A A A A A A A A A A A A A A A A 4 w E A A E Z v c m 1 1 b G F z L 1 N l Y 3 R p b 2 4 x L m 1 Q S w U G A A A A A A M A A w D C A A A A v A 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A k A A A A A A A A a 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9 v a z E l M j B 4 b H N 4 P C 9 J d G V t U G F 0 a D 4 8 L 0 l 0 Z W 1 M b 2 N h d G l v b j 4 8 U 3 R h Y m x l R W 5 0 c m l l c z 4 8 R W 5 0 c n k g V H l w Z T 0 i S X N Q c m l 2 Y X R l I i B W Y W x 1 Z T 0 i b D A i I C 8 + P E V u d H J 5 I F R 5 c G U 9 I l F 1 Z X J 5 S U Q i I F Z h b H V l P S J z N T d k O G I w O T E t Y W Y 2 Y y 0 0 M 2 R h L W E z O T g t Z T E 4 Z T M 5 N G E z N G M 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Q t M T E t M T Z U M D U 6 M D Q 6 N T k u N z g x M T k 4 N V o i I C 8 + P E V u d H J 5 I F R 5 c G U 9 I k Z p b G x D b 2 x 1 b W 5 U e X B l c y I g V m F s d W U 9 I n N C Z 1 l H Q V E 9 P S I g L z 4 8 R W 5 0 c n k g V H l w Z T 0 i R m l s b E N v b H V t b k 5 h b W V z I i B W Y W x 1 Z T 0 i c 1 s m c X V v d D t O Y W 1 l J n F 1 b 3 Q 7 L C Z x d W 9 0 O 0 l 0 Z W 0 m c X V v d D s s J n F 1 b 3 Q 7 S 2 l u Z C Z x d W 9 0 O y w m c X V v d D t I a W R k Z 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C b 2 9 r M S B 4 b H N 4 L 0 F 1 d G 9 S Z W 1 v d m V k Q 2 9 s d W 1 u c z E u e 0 5 h b W U s M H 0 m c X V v d D s s J n F 1 b 3 Q 7 U 2 V j d G l v b j E v Q m 9 v a z E g e G x z e C 9 B d X R v U m V t b 3 Z l Z E N v b H V t b n M x L n t J d G V t L D F 9 J n F 1 b 3 Q 7 L C Z x d W 9 0 O 1 N l Y 3 R p b 2 4 x L 0 J v b 2 s x I H h s c 3 g v Q X V 0 b 1 J l b W 9 2 Z W R D b 2 x 1 b W 5 z M S 5 7 S 2 l u Z C w y f S Z x d W 9 0 O y w m c X V v d D t T Z W N 0 a W 9 u M S 9 C b 2 9 r M S B 4 b H N 4 L 0 F 1 d G 9 S Z W 1 v d m V k Q 2 9 s d W 1 u c z E u e 0 h p Z G R l b i w z f S Z x d W 9 0 O 1 0 s J n F 1 b 3 Q 7 Q 2 9 s d W 1 u Q 2 9 1 b n Q m c X V v d D s 6 N C w m c X V v d D t L Z X l D b 2 x 1 b W 5 O Y W 1 l c y Z x d W 9 0 O z p b X S w m c X V v d D t D b 2 x 1 b W 5 J Z G V u d G l 0 a W V z J n F 1 b 3 Q 7 O l s m c X V v d D t T Z W N 0 a W 9 u M S 9 C b 2 9 r M S B 4 b H N 4 L 0 F 1 d G 9 S Z W 1 v d m V k Q 2 9 s d W 1 u c z E u e 0 5 h b W U s M H 0 m c X V v d D s s J n F 1 b 3 Q 7 U 2 V j d G l v b j E v Q m 9 v a z E g e G x z e C 9 B d X R v U m V t b 3 Z l Z E N v b H V t b n M x L n t J d G V t L D F 9 J n F 1 b 3 Q 7 L C Z x d W 9 0 O 1 N l Y 3 R p b 2 4 x L 0 J v b 2 s x I H h s c 3 g v Q X V 0 b 1 J l b W 9 2 Z W R D b 2 x 1 b W 5 z M S 5 7 S 2 l u Z C w y f S Z x d W 9 0 O y w m c X V v d D t T Z W N 0 a W 9 u M S 9 C b 2 9 r M S B 4 b H N 4 L 0 F 1 d G 9 S Z W 1 v d m V k Q 2 9 s d W 1 u c z E u e 0 h p Z G R l b i w z f S Z x d W 9 0 O 1 0 s J n F 1 b 3 Q 7 U m V s Y X R p b 2 5 z a G l w S W 5 m b y Z x d W 9 0 O z p b X X 0 i I C 8 + P C 9 T d G F i b G V F b n R y a W V z P j w v S X R l b T 4 8 S X R l b T 4 8 S X R l b U x v Y 2 F 0 a W 9 u P j x J d G V t V H l w Z T 5 G b 3 J t d W x h P C 9 J d G V t V H l w Z T 4 8 S X R l b V B h d G g + U 2 V j d G l v b j E v Q m 9 v a z E l M j B 4 b H N 4 L 1 N v d X J j Z T w v S X R l b V B h d G g + P C 9 J d G V t T G 9 j Y X R p b 2 4 + P F N 0 Y W J s Z U V u d H J p Z X M g L z 4 8 L 0 l 0 Z W 0 + P C 9 J d G V t c z 4 8 L 0 x v Y 2 F s U G F j a 2 F n Z U 1 l d G F k Y X R h R m l s Z T 4 W A A A A U E s F B g A A A A A A A A A A A A A A A A A A A A A A A C Y B A A A B A A A A 0 I y d 3 w E V 0 R G M e g D A T 8 K X 6 w E A A A C 7 r S s h J 7 1 P Q L G 8 O i 6 r X d S / A A A A A A I A A A A A A B B m A A A A A Q A A I A A A A K U 3 Z K S 4 v 8 5 l P T 3 B d Y z 2 N G 2 h M D f 0 m c G N 7 4 P z Q i 3 d X H 5 D A A A A A A 6 A A A A A A g A A I A A A A M n a x P o q / 4 Q k 9 U P Q T y B O 8 L i Z H c 1 E c 4 d b 1 A n a W 1 z j 8 Y P k U A A A A M j K c V n W y 3 3 / W C 6 E J o U v 2 g 5 I A h / x p t 1 S 1 M p 8 a L q V 0 D M 0 4 t 9 T e j h z M E M 0 H S Y c / D C U G z Y v Q b J K m 4 / v n c Z n P S s K 3 x d z 1 S X J T d Z y + g 9 s 3 p z u h g h 1 Q A A A A G r m x H h 6 u D v C + U y 2 Z 1 n j N X m r j 1 t K c G K i 1 1 m K r e G A I x l a J c p 2 U B K B e Z j Z E V u O Q 1 / 3 i 1 c U L S 5 k o A 7 7 Y 6 H 3 7 P + f b u s = < / D a t a M a s h u p > 
</file>

<file path=customXml/itemProps1.xml><?xml version="1.0" encoding="utf-8"?>
<ds:datastoreItem xmlns:ds="http://schemas.openxmlformats.org/officeDocument/2006/customXml" ds:itemID="{EF341280-A1C0-4387-9530-CD2A56CE0C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BASIC EXCEL</vt:lpstr>
      <vt:lpstr>ALIGNMENT,BASIC FORMATTING</vt:lpstr>
      <vt:lpstr>FILTER,SORT,DUPL,FORMATTING</vt:lpstr>
      <vt:lpstr>REFERENCE</vt:lpstr>
      <vt:lpstr>SLICERS ,AUTOFILL,COMMENTS</vt:lpstr>
      <vt:lpstr>DATA VALIDATION</vt:lpstr>
      <vt:lpstr>SLICERS AND CHARTS</vt:lpstr>
      <vt:lpstr>TEXT TO COLUMNS</vt:lpstr>
      <vt:lpstr>VLOOKUP</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Sangram keshari Mohapatra</dc:creator>
  <cp:lastModifiedBy>Sangram keshari Mohapatra</cp:lastModifiedBy>
  <dcterms:created xsi:type="dcterms:W3CDTF">2024-11-15T05:53:55Z</dcterms:created>
  <dcterms:modified xsi:type="dcterms:W3CDTF">2024-11-16T05:11:40Z</dcterms:modified>
</cp:coreProperties>
</file>