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ohap\Downloads\"/>
    </mc:Choice>
  </mc:AlternateContent>
  <xr:revisionPtr revIDLastSave="0" documentId="13_ncr:1_{E55A4C1A-71A2-4007-BBF1-F2285769EA7E}" xr6:coauthVersionLast="47" xr6:coauthVersionMax="47" xr10:uidLastSave="{00000000-0000-0000-0000-000000000000}"/>
  <bookViews>
    <workbookView xWindow="-110" yWindow="-110" windowWidth="19420" windowHeight="10300" firstSheet="3" activeTab="11" xr2:uid="{2B3EB094-7B63-441F-A24D-D1A01B408B68}"/>
  </bookViews>
  <sheets>
    <sheet name="Q)1" sheetId="2" r:id="rId1"/>
    <sheet name="Q)2" sheetId="3" r:id="rId2"/>
    <sheet name="Q)3" sheetId="4" r:id="rId3"/>
    <sheet name="Q)4" sheetId="6" r:id="rId4"/>
    <sheet name="Q)5" sheetId="17" r:id="rId5"/>
    <sheet name="Q)6" sheetId="8" r:id="rId6"/>
    <sheet name="Q)7" sheetId="9" r:id="rId7"/>
    <sheet name="Q)8" sheetId="11" r:id="rId8"/>
    <sheet name="Q)9" sheetId="12" r:id="rId9"/>
    <sheet name="Q)10" sheetId="16" r:id="rId10"/>
    <sheet name="HOSPITAL DATASET" sheetId="1" r:id="rId11"/>
    <sheet name="TASKS" sheetId="18" r:id="rId12"/>
  </sheets>
  <definedNames>
    <definedName name="_xlnm._FilterDatabase" localSheetId="5" hidden="1">'Q)6'!$A$1:$C$101</definedName>
  </definedNames>
  <calcPr calcId="191029"/>
  <pivotCaches>
    <pivotCache cacheId="0" r:id="rId13"/>
    <pivotCache cacheId="2" r:id="rId14"/>
    <pivotCache cacheId="15" r:id="rId15"/>
    <pivotCache cacheId="19" r:id="rId1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2" i="1"/>
  <c r="K2" i="1"/>
  <c r="K3" i="1"/>
  <c r="K7" i="1"/>
  <c r="K9" i="1"/>
  <c r="K11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30" i="1"/>
  <c r="K31" i="1"/>
  <c r="K32" i="1"/>
  <c r="K33" i="1"/>
  <c r="K35" i="1"/>
  <c r="K36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4" i="1"/>
  <c r="K29" i="1"/>
  <c r="K34" i="1"/>
  <c r="K37" i="1"/>
  <c r="K4" i="1"/>
  <c r="K5" i="1"/>
  <c r="K6" i="1"/>
  <c r="K8" i="1"/>
  <c r="K10" i="1"/>
  <c r="K12" i="1"/>
  <c r="K1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  <c r="C33" i="8"/>
  <c r="C11" i="8"/>
  <c r="C28" i="8"/>
  <c r="C85" i="8"/>
  <c r="C29" i="8"/>
  <c r="C64" i="8"/>
  <c r="C34" i="8"/>
  <c r="C57" i="8"/>
  <c r="C94" i="8"/>
  <c r="C86" i="8"/>
  <c r="C23" i="8"/>
  <c r="C58" i="8"/>
  <c r="C59" i="8"/>
  <c r="C65" i="8"/>
  <c r="C79" i="8"/>
  <c r="C60" i="8"/>
  <c r="C35" i="8"/>
  <c r="C80" i="8"/>
  <c r="C73" i="8"/>
  <c r="C95" i="8"/>
  <c r="C12" i="8"/>
  <c r="C87" i="8"/>
  <c r="C74" i="8"/>
  <c r="C47" i="8"/>
  <c r="C50" i="8"/>
  <c r="C2" i="8"/>
  <c r="C66" i="8"/>
  <c r="C75" i="8"/>
  <c r="C42" i="8"/>
  <c r="C96" i="8"/>
  <c r="C51" i="8"/>
  <c r="C13" i="8"/>
  <c r="C38" i="8"/>
  <c r="C3" i="8"/>
  <c r="C61" i="8"/>
  <c r="C81" i="8"/>
  <c r="C88" i="8"/>
  <c r="C43" i="8"/>
  <c r="C52" i="8"/>
  <c r="C30" i="8"/>
  <c r="C67" i="8"/>
  <c r="C24" i="8"/>
  <c r="C82" i="8"/>
  <c r="C14" i="8"/>
  <c r="C89" i="8"/>
  <c r="C4" i="8"/>
  <c r="C76" i="8"/>
  <c r="C44" i="8"/>
  <c r="C39" i="8"/>
  <c r="C15" i="8"/>
  <c r="C25" i="8"/>
  <c r="C5" i="8"/>
  <c r="C62" i="8"/>
  <c r="C48" i="8"/>
  <c r="C77" i="8"/>
  <c r="C16" i="8"/>
  <c r="C40" i="8"/>
  <c r="C49" i="8"/>
  <c r="C97" i="8"/>
  <c r="C68" i="8"/>
  <c r="C6" i="8"/>
  <c r="C83" i="8"/>
  <c r="C78" i="8"/>
  <c r="C69" i="8"/>
  <c r="C53" i="8"/>
  <c r="C17" i="8"/>
  <c r="C26" i="8"/>
  <c r="C18" i="8"/>
  <c r="C41" i="8"/>
  <c r="C70" i="8"/>
  <c r="C19" i="8"/>
  <c r="C54" i="8"/>
  <c r="C20" i="8"/>
  <c r="C7" i="8"/>
  <c r="C21" i="8"/>
  <c r="C71" i="8"/>
  <c r="C8" i="8"/>
  <c r="C9" i="8"/>
  <c r="C45" i="8"/>
  <c r="C98" i="8"/>
  <c r="C31" i="8"/>
  <c r="C46" i="8"/>
  <c r="C99" i="8"/>
  <c r="C90" i="8"/>
  <c r="C84" i="8"/>
  <c r="C91" i="8"/>
  <c r="C55" i="8"/>
  <c r="C32" i="8"/>
  <c r="C72" i="8"/>
  <c r="C27" i="8"/>
  <c r="C100" i="8"/>
  <c r="C92" i="8"/>
  <c r="C10" i="8"/>
  <c r="C36" i="8"/>
  <c r="C37" i="8"/>
  <c r="C101" i="8"/>
  <c r="C22" i="8"/>
  <c r="C56" i="8"/>
  <c r="C63" i="8"/>
  <c r="C93" i="8"/>
</calcChain>
</file>

<file path=xl/sharedStrings.xml><?xml version="1.0" encoding="utf-8"?>
<sst xmlns="http://schemas.openxmlformats.org/spreadsheetml/2006/main" count="419" uniqueCount="74">
  <si>
    <t>Hospital Name</t>
  </si>
  <si>
    <t>Location</t>
  </si>
  <si>
    <t>Department</t>
  </si>
  <si>
    <t>Doctors Count</t>
  </si>
  <si>
    <t>Patients Count</t>
  </si>
  <si>
    <t>Admission Date</t>
  </si>
  <si>
    <t>Discharge Date</t>
  </si>
  <si>
    <t>Medical Expenses</t>
  </si>
  <si>
    <t>Wellness Clinic</t>
  </si>
  <si>
    <t>Chennai</t>
  </si>
  <si>
    <t>Orthopedics</t>
  </si>
  <si>
    <t>Fortis Care</t>
  </si>
  <si>
    <t>Pune</t>
  </si>
  <si>
    <t>ENT</t>
  </si>
  <si>
    <t>Ahmedabad</t>
  </si>
  <si>
    <t>Pediatrics</t>
  </si>
  <si>
    <t>Heritage Hospital</t>
  </si>
  <si>
    <t>Hyderabad</t>
  </si>
  <si>
    <t>Urology</t>
  </si>
  <si>
    <t>City Hospital</t>
  </si>
  <si>
    <t>Kolkata</t>
  </si>
  <si>
    <t>Gynecology</t>
  </si>
  <si>
    <t>Oncology</t>
  </si>
  <si>
    <t>Global Medicare</t>
  </si>
  <si>
    <t>Apollo Health</t>
  </si>
  <si>
    <t>Jaipur</t>
  </si>
  <si>
    <t>General Medicine</t>
  </si>
  <si>
    <t>Green Valley Hospital</t>
  </si>
  <si>
    <t>Healing Touch</t>
  </si>
  <si>
    <t>Mumbai</t>
  </si>
  <si>
    <t>Dermatology</t>
  </si>
  <si>
    <t>Lucknow</t>
  </si>
  <si>
    <t>Cardiology</t>
  </si>
  <si>
    <t>Sunrise Medical</t>
  </si>
  <si>
    <t>Neurology</t>
  </si>
  <si>
    <t>Delhi</t>
  </si>
  <si>
    <t>Metro Hospital</t>
  </si>
  <si>
    <t>Bangalore</t>
  </si>
  <si>
    <t>Row Labels</t>
  </si>
  <si>
    <t>Grand Total</t>
  </si>
  <si>
    <t>Sum of Patients Count</t>
  </si>
  <si>
    <t>Hospital Stay</t>
  </si>
  <si>
    <t>Average of Hospital Stay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</si>
  <si>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</si>
  <si>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</si>
  <si>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</si>
  <si>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</si>
  <si>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</si>
  <si>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</si>
  <si>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</si>
  <si>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</si>
  <si>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</si>
  <si>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</si>
  <si>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</si>
  <si>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</si>
  <si>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</si>
  <si>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Medical Expenses</t>
  </si>
  <si>
    <t>YEAR</t>
  </si>
  <si>
    <t>PER DAY AVG MED EXPENSES</t>
  </si>
  <si>
    <t>Average of PER DAY AVG MED EXPENSES</t>
  </si>
  <si>
    <t>Average of Doctors Count</t>
  </si>
  <si>
    <t>Location/City</t>
  </si>
  <si>
    <t>Month wise</t>
  </si>
  <si>
    <t>TASKS FOR HOSPITAL DATASET</t>
  </si>
  <si>
    <t>1-Find the total number of patients across all hospitals.</t>
  </si>
  <si>
    <t>2-Retrieve the average count of doctors available in each hospital.</t>
  </si>
  <si>
    <t>3-Find the top 3 hospital departments that have the highest number of patients</t>
  </si>
  <si>
    <t>4-Identify the hospital that recorded the highest medical expenses.</t>
  </si>
  <si>
    <t>5-Calculate the average medical expenses per day for each hospital.</t>
  </si>
  <si>
    <t>6-Find the patient with the longest stay by calculating the difference between Discharge Date and Admission Date.</t>
  </si>
  <si>
    <t>7-Count the total number of patients treated in each city.</t>
  </si>
  <si>
    <t>8-Calculate the average number of days patients spend in each department.</t>
  </si>
  <si>
    <t>9-Find the department with the least number of patients.</t>
  </si>
  <si>
    <t>10-Group the data by month and calculate the total medical expenses for each month.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</si>
</sst>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orbel"/>
      <family val="2"/>
      <scheme val="minor"/>
    </font>
    <font>
      <sz val="11"/>
      <color theme="1"/>
      <name val="Corbel"/>
      <family val="2"/>
      <scheme val="minor"/>
    </font>
    <font>
      <sz val="18"/>
      <color theme="3"/>
      <name val="Corbel"/>
      <family val="2"/>
      <scheme val="major"/>
    </font>
    <font>
      <b/>
      <sz val="15"/>
      <color theme="3"/>
      <name val="Corbel"/>
      <family val="2"/>
      <scheme val="minor"/>
    </font>
    <font>
      <b/>
      <sz val="13"/>
      <color theme="3"/>
      <name val="Corbel"/>
      <family val="2"/>
      <scheme val="minor"/>
    </font>
    <font>
      <b/>
      <sz val="11"/>
      <color theme="3"/>
      <name val="Corbel"/>
      <family val="2"/>
      <scheme val="minor"/>
    </font>
    <font>
      <sz val="11"/>
      <color rgb="FF006100"/>
      <name val="Corbel"/>
      <family val="2"/>
      <scheme val="minor"/>
    </font>
    <font>
      <sz val="11"/>
      <color rgb="FF9C0006"/>
      <name val="Corbel"/>
      <family val="2"/>
      <scheme val="minor"/>
    </font>
    <font>
      <sz val="11"/>
      <color rgb="FF9C5700"/>
      <name val="Corbel"/>
      <family val="2"/>
      <scheme val="minor"/>
    </font>
    <font>
      <sz val="11"/>
      <color rgb="FF3F3F76"/>
      <name val="Corbel"/>
      <family val="2"/>
      <scheme val="minor"/>
    </font>
    <font>
      <b/>
      <sz val="11"/>
      <color rgb="FF3F3F3F"/>
      <name val="Corbel"/>
      <family val="2"/>
      <scheme val="minor"/>
    </font>
    <font>
      <b/>
      <sz val="11"/>
      <color rgb="FFFA7D00"/>
      <name val="Corbel"/>
      <family val="2"/>
      <scheme val="minor"/>
    </font>
    <font>
      <sz val="11"/>
      <color rgb="FFFA7D00"/>
      <name val="Corbel"/>
      <family val="2"/>
      <scheme val="minor"/>
    </font>
    <font>
      <b/>
      <sz val="11"/>
      <color theme="0"/>
      <name val="Corbel"/>
      <family val="2"/>
      <scheme val="minor"/>
    </font>
    <font>
      <sz val="11"/>
      <color rgb="FFFF0000"/>
      <name val="Corbel"/>
      <family val="2"/>
      <scheme val="minor"/>
    </font>
    <font>
      <i/>
      <sz val="11"/>
      <color rgb="FF7F7F7F"/>
      <name val="Corbel"/>
      <family val="2"/>
      <scheme val="minor"/>
    </font>
    <font>
      <b/>
      <sz val="11"/>
      <color theme="1"/>
      <name val="Corbel"/>
      <family val="2"/>
      <scheme val="minor"/>
    </font>
    <font>
      <sz val="11"/>
      <color theme="0"/>
      <name val="Corbel"/>
      <family val="2"/>
      <scheme val="minor"/>
    </font>
    <font>
      <sz val="12"/>
      <color theme="1"/>
      <name val="Corbel"/>
      <family val="2"/>
      <scheme val="minor"/>
    </font>
    <font>
      <sz val="14"/>
      <color theme="1"/>
      <name val="Corbel"/>
      <family val="2"/>
      <scheme val="minor"/>
    </font>
    <font>
      <sz val="14"/>
      <color theme="0"/>
      <name val="Corbel"/>
      <family val="2"/>
      <scheme val="minor"/>
    </font>
    <font>
      <sz val="16"/>
      <color theme="1"/>
      <name val="Corbel"/>
      <family val="2"/>
      <scheme val="minor"/>
    </font>
    <font>
      <sz val="18"/>
      <color theme="1"/>
      <name val="Corbel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0">
    <xf numFmtId="0" fontId="0" fillId="0" borderId="0" xfId="0"/>
    <xf numFmtId="14" fontId="0" fillId="0" borderId="0" xfId="0" applyNumberFormat="1" applyAlignment="1">
      <alignment horizontal="center"/>
    </xf>
    <xf numFmtId="2" fontId="0" fillId="0" borderId="0" xfId="0" applyNumberFormat="1"/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14" fontId="18" fillId="0" borderId="10" xfId="0" applyNumberFormat="1" applyFont="1" applyBorder="1" applyAlignment="1">
      <alignment horizontal="center"/>
    </xf>
    <xf numFmtId="2" fontId="18" fillId="0" borderId="10" xfId="0" applyNumberFormat="1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14" fontId="18" fillId="0" borderId="17" xfId="0" applyNumberFormat="1" applyFont="1" applyBorder="1" applyAlignment="1">
      <alignment horizontal="center"/>
    </xf>
    <xf numFmtId="2" fontId="18" fillId="0" borderId="17" xfId="0" applyNumberFormat="1" applyFont="1" applyBorder="1" applyAlignment="1">
      <alignment horizontal="center"/>
    </xf>
    <xf numFmtId="0" fontId="18" fillId="0" borderId="18" xfId="0" applyFont="1" applyBorder="1" applyAlignment="1">
      <alignment horizontal="center"/>
    </xf>
    <xf numFmtId="0" fontId="19" fillId="0" borderId="10" xfId="0" pivotButton="1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20" fillId="39" borderId="10" xfId="0" applyFont="1" applyFill="1" applyBorder="1" applyAlignment="1">
      <alignment horizontal="center"/>
    </xf>
    <xf numFmtId="2" fontId="20" fillId="39" borderId="10" xfId="0" applyNumberFormat="1" applyFont="1" applyFill="1" applyBorder="1" applyAlignment="1">
      <alignment horizontal="center"/>
    </xf>
    <xf numFmtId="2" fontId="19" fillId="0" borderId="10" xfId="0" applyNumberFormat="1" applyFont="1" applyBorder="1" applyAlignment="1">
      <alignment horizontal="center"/>
    </xf>
    <xf numFmtId="0" fontId="19" fillId="36" borderId="10" xfId="0" applyFont="1" applyFill="1" applyBorder="1" applyAlignment="1">
      <alignment horizontal="center"/>
    </xf>
    <xf numFmtId="0" fontId="19" fillId="36" borderId="10" xfId="0" applyNumberFormat="1" applyFont="1" applyFill="1" applyBorder="1" applyAlignment="1">
      <alignment horizontal="center"/>
    </xf>
    <xf numFmtId="0" fontId="19" fillId="0" borderId="10" xfId="0" applyNumberFormat="1" applyFont="1" applyBorder="1" applyAlignment="1">
      <alignment horizontal="center"/>
    </xf>
    <xf numFmtId="0" fontId="19" fillId="35" borderId="10" xfId="0" applyFont="1" applyFill="1" applyBorder="1" applyAlignment="1">
      <alignment horizontal="center"/>
    </xf>
    <xf numFmtId="0" fontId="19" fillId="34" borderId="10" xfId="0" applyFont="1" applyFill="1" applyBorder="1" applyAlignment="1">
      <alignment horizontal="center"/>
    </xf>
    <xf numFmtId="2" fontId="19" fillId="34" borderId="10" xfId="0" applyNumberFormat="1" applyFont="1" applyFill="1" applyBorder="1" applyAlignment="1">
      <alignment horizontal="center"/>
    </xf>
    <xf numFmtId="0" fontId="19" fillId="0" borderId="0" xfId="0" pivotButton="1" applyFont="1" applyAlignment="1">
      <alignment horizontal="center"/>
    </xf>
    <xf numFmtId="0" fontId="19" fillId="0" borderId="0" xfId="0" applyFont="1" applyAlignment="1">
      <alignment horizontal="center"/>
    </xf>
    <xf numFmtId="0" fontId="19" fillId="33" borderId="10" xfId="0" applyFont="1" applyFill="1" applyBorder="1" applyAlignment="1">
      <alignment horizontal="center"/>
    </xf>
    <xf numFmtId="0" fontId="19" fillId="38" borderId="10" xfId="0" applyFont="1" applyFill="1" applyBorder="1" applyAlignment="1">
      <alignment horizontal="center"/>
    </xf>
    <xf numFmtId="14" fontId="19" fillId="38" borderId="10" xfId="0" applyNumberFormat="1" applyFont="1" applyFill="1" applyBorder="1" applyAlignment="1">
      <alignment horizontal="center"/>
    </xf>
    <xf numFmtId="0" fontId="19" fillId="40" borderId="10" xfId="0" applyFont="1" applyFill="1" applyBorder="1" applyAlignment="1">
      <alignment horizontal="center"/>
    </xf>
    <xf numFmtId="0" fontId="19" fillId="41" borderId="10" xfId="0" applyFont="1" applyFill="1" applyBorder="1" applyAlignment="1">
      <alignment horizontal="center"/>
    </xf>
    <xf numFmtId="2" fontId="19" fillId="41" borderId="10" xfId="0" applyNumberFormat="1" applyFont="1" applyFill="1" applyBorder="1" applyAlignment="1">
      <alignment horizontal="center"/>
    </xf>
    <xf numFmtId="0" fontId="19" fillId="37" borderId="10" xfId="0" applyFont="1" applyFill="1" applyBorder="1" applyAlignment="1">
      <alignment horizontal="center"/>
    </xf>
    <xf numFmtId="0" fontId="19" fillId="42" borderId="10" xfId="0" applyFont="1" applyFill="1" applyBorder="1" applyAlignment="1">
      <alignment horizontal="center"/>
    </xf>
    <xf numFmtId="0" fontId="19" fillId="42" borderId="10" xfId="0" applyNumberFormat="1" applyFont="1" applyFill="1" applyBorder="1" applyAlignment="1">
      <alignment horizontal="center"/>
    </xf>
    <xf numFmtId="0" fontId="21" fillId="0" borderId="0" xfId="0" applyFont="1" applyAlignment="1"/>
    <xf numFmtId="0" fontId="21" fillId="36" borderId="0" xfId="0" applyFont="1" applyFill="1" applyAlignment="1"/>
    <xf numFmtId="0" fontId="21" fillId="34" borderId="0" xfId="0" applyFont="1" applyFill="1" applyAlignment="1"/>
    <xf numFmtId="0" fontId="21" fillId="43" borderId="0" xfId="0" applyFont="1" applyFill="1" applyAlignment="1"/>
    <xf numFmtId="0" fontId="21" fillId="37" borderId="0" xfId="0" applyFont="1" applyFill="1" applyAlignment="1"/>
    <xf numFmtId="0" fontId="21" fillId="41" borderId="0" xfId="0" applyFont="1" applyFill="1" applyAlignment="1"/>
    <xf numFmtId="0" fontId="21" fillId="33" borderId="0" xfId="0" applyFont="1" applyFill="1" applyAlignment="1"/>
    <xf numFmtId="0" fontId="21" fillId="40" borderId="0" xfId="0" applyFont="1" applyFill="1" applyAlignment="1"/>
    <xf numFmtId="0" fontId="21" fillId="39" borderId="0" xfId="0" applyFont="1" applyFill="1" applyAlignment="1"/>
    <xf numFmtId="0" fontId="21" fillId="44" borderId="0" xfId="0" applyFont="1" applyFill="1" applyAlignment="1"/>
    <xf numFmtId="0" fontId="21" fillId="45" borderId="0" xfId="0" applyFont="1" applyFill="1" applyAlignment="1"/>
    <xf numFmtId="0" fontId="22" fillId="46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color theme="0"/>
      </font>
    </dxf>
    <dxf>
      <font>
        <color theme="0"/>
      </font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alignment horizontal="center"/>
    </dxf>
    <dxf>
      <alignment horizontal="center"/>
    </dxf>
    <dxf>
      <font>
        <strike val="0"/>
        <outline val="0"/>
        <shadow val="0"/>
        <u val="none"/>
        <vertAlign val="baseline"/>
        <sz val="12"/>
        <color theme="1"/>
        <name val="Corbel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orbel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orbel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orbel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orbel"/>
        <family val="2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orbel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orbel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orbel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orbel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orbel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orbel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orbel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orbel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orbel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numFmt numFmtId="2" formatCode="0.00"/>
    </dxf>
  </dxfs>
  <tableStyles count="0" defaultTableStyle="TableStyleMedium2" defaultPivotStyle="PivotStyleLight16"/>
  <colors>
    <mruColors>
      <color rgb="FF089C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[Hospital_Data.xlsx]Q)1!PivotTable1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HOSPITAL WISE PATIENTS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1984096"/>
        <c:axId val="1551984576"/>
      </c:barChart>
      <c:catAx>
        <c:axId val="155198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984576"/>
        <c:crosses val="autoZero"/>
        <c:auto val="1"/>
        <c:lblAlgn val="ctr"/>
        <c:lblOffset val="100"/>
        <c:noMultiLvlLbl val="0"/>
      </c:catAx>
      <c:valAx>
        <c:axId val="15519845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5198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[Hospital_Data.xlsx]Q)2!PivotTable2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HOSPITAL WISE AVERAG</a:t>
            </a:r>
            <a:r>
              <a:rPr lang="en-US" baseline="0"/>
              <a:t>E DOCTOTS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/>
        </c:spPr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rgbClr val="FFFF00"/>
          </a:solidFill>
          <a:ln>
            <a:noFill/>
          </a:ln>
          <a:effectLst/>
        </c:spPr>
      </c:pivotFmt>
      <c:pivotFmt>
        <c:idx val="8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'Q)2'!$B$1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6D2-4D80-AE82-49EA51E4A43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66D2-4D80-AE82-49EA51E4A43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6D2-4D80-AE82-49EA51E4A434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6D2-4D80-AE82-49EA51E4A43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6D2-4D80-AE82-49EA51E4A43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6D2-4D80-AE82-49EA51E4A43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6D2-4D80-AE82-49EA51E4A43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6D2-4D80-AE82-49EA51E4A434}"/>
              </c:ext>
            </c:extLst>
          </c:dPt>
          <c:dPt>
            <c:idx val="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6D2-4D80-AE82-49EA51E4A43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'Q)2'!$A$2:$A$12</c:f>
              <c:strCache>
                <c:ptCount val="10"/>
                <c:pt idx="0">
                  <c:v>Apollo Health</c:v>
                </c:pt>
                <c:pt idx="1">
                  <c:v>City Hospital</c:v>
                </c:pt>
                <c:pt idx="2">
                  <c:v>Fortis Care</c:v>
                </c:pt>
                <c:pt idx="3">
                  <c:v>Global Medicare</c:v>
                </c:pt>
                <c:pt idx="4">
                  <c:v>Green Valley Hospital</c:v>
                </c:pt>
                <c:pt idx="5">
                  <c:v>Healing Touch</c:v>
                </c:pt>
                <c:pt idx="6">
                  <c:v>Heritage Hospital</c:v>
                </c:pt>
                <c:pt idx="7">
                  <c:v>Metro Hospital</c:v>
                </c:pt>
                <c:pt idx="8">
                  <c:v>Sunrise Medical</c:v>
                </c:pt>
                <c:pt idx="9">
                  <c:v>Wellness Clinic</c:v>
                </c:pt>
              </c:strCache>
            </c:strRef>
          </c:cat>
          <c:val>
            <c:numRef>
              <c:f>'Q)2'!$B$2:$B$12</c:f>
              <c:numCache>
                <c:formatCode>0.00</c:formatCode>
                <c:ptCount val="10"/>
                <c:pt idx="0">
                  <c:v>23.363636363636363</c:v>
                </c:pt>
                <c:pt idx="1">
                  <c:v>24.7</c:v>
                </c:pt>
                <c:pt idx="2">
                  <c:v>24.545454545454547</c:v>
                </c:pt>
                <c:pt idx="3">
                  <c:v>28.727272727272727</c:v>
                </c:pt>
                <c:pt idx="4">
                  <c:v>28.875</c:v>
                </c:pt>
                <c:pt idx="5">
                  <c:v>25.642857142857142</c:v>
                </c:pt>
                <c:pt idx="6">
                  <c:v>24.666666666666668</c:v>
                </c:pt>
                <c:pt idx="7">
                  <c:v>27.454545454545453</c:v>
                </c:pt>
                <c:pt idx="8">
                  <c:v>28.625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2-4D80-AE82-49EA51E4A4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51986976"/>
        <c:axId val="1551994176"/>
      </c:barChart>
      <c:catAx>
        <c:axId val="1551986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994176"/>
        <c:crosses val="autoZero"/>
        <c:auto val="1"/>
        <c:lblAlgn val="ctr"/>
        <c:lblOffset val="100"/>
        <c:noMultiLvlLbl val="0"/>
      </c:catAx>
      <c:valAx>
        <c:axId val="1551994176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155198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[Hospital_Data.xlsx]Q)3!PivotTable3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DEPARTMENT WISE PATIENTS</a:t>
            </a:r>
            <a:r>
              <a:rPr lang="en-US" baseline="0">
                <a:solidFill>
                  <a:schemeClr val="tx1"/>
                </a:solidFill>
              </a:rPr>
              <a:t> 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>
            <a:outerShdw blurRad="38100" dist="254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brightRoom" dir="t"/>
          </a:scene3d>
          <a:sp3d extrusionH="12700" contourW="25400" prstMaterial="flat">
            <a:bevelT w="63500" h="152400" prst="angle"/>
            <a:contourClr>
              <a:scrgbClr r="0" g="0" b="0">
                <a:shade val="27000"/>
                <a:satMod val="120000"/>
              </a:scrgbClr>
            </a:contourClr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/>
                </a:gs>
                <a:gs pos="90000">
                  <a:schemeClr val="accent2">
                    <a:shade val="100000"/>
                    <a:satMod val="105000"/>
                  </a:schemeClr>
                </a:gs>
                <a:gs pos="100000">
                  <a:schemeClr val="accent2">
                    <a:shade val="80000"/>
                    <a:satMod val="120000"/>
                  </a:schemeClr>
                </a:gs>
              </a:gsLst>
              <a:path path="circle">
                <a:fillToRect l="100000" t="100000" r="100000" b="100000"/>
              </a:path>
            </a:gradFill>
            <a:ln w="9525">
              <a:solidFill>
                <a:schemeClr val="accent2"/>
              </a:solidFill>
              <a:round/>
            </a:ln>
            <a:effectLst>
              <a:outerShdw blurRad="38100" dist="254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brightRoom" dir="t"/>
            </a:scene3d>
            <a:sp3d extrusionH="12700" contourW="25400" prstMaterial="flat">
              <a:bevelT w="63500" h="152400" prst="angle"/>
              <a:contourClr>
                <a:scrgbClr r="0" g="0" b="0">
                  <a:shade val="27000"/>
                  <a:satMod val="120000"/>
                </a:scrgbClr>
              </a:contourClr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>
            <a:outerShdw blurRad="38100" dist="254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brightRoom" dir="t"/>
          </a:scene3d>
          <a:sp3d extrusionH="12700" contourW="25400" prstMaterial="flat">
            <a:bevelT w="63500" h="152400" prst="angle"/>
            <a:contourClr>
              <a:scrgbClr r="0" g="0" b="0">
                <a:shade val="27000"/>
                <a:satMod val="120000"/>
              </a:scrgbClr>
            </a:contourClr>
          </a:sp3d>
        </c:spPr>
      </c:pivotFmt>
      <c:pivotFmt>
        <c:idx val="2"/>
        <c:spPr>
          <a:solidFill>
            <a:srgbClr val="FF0000"/>
          </a:solidFill>
          <a:ln>
            <a:noFill/>
          </a:ln>
          <a:effectLst>
            <a:outerShdw blurRad="38100" dist="254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brightRoom" dir="t"/>
          </a:scene3d>
          <a:sp3d extrusionH="12700" contourW="25400" prstMaterial="flat">
            <a:bevelT w="63500" h="152400" prst="angle"/>
            <a:contourClr>
              <a:scrgbClr r="0" g="0" b="0">
                <a:shade val="27000"/>
                <a:satMod val="120000"/>
              </a:scrgbClr>
            </a:contourClr>
          </a:sp3d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'Q)3'!$B$1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38100" dist="254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brightRoom" dir="t"/>
            </a:scene3d>
            <a:sp3d extrusionH="12700" contourW="25400" prstMaterial="flat">
              <a:bevelT w="63500" h="152400" prst="angle"/>
              <a:contourClr>
                <a:scrgbClr r="0" g="0" b="0">
                  <a:shade val="27000"/>
                  <a:satMod val="120000"/>
                </a:scrgbClr>
              </a:contourClr>
            </a:sp3d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>
                <a:outerShdw blurRad="38100" dist="25400" dir="5400000" rotWithShape="0">
                  <a:srgbClr val="000000">
                    <a:alpha val="4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rightRoom" dir="t"/>
              </a:scene3d>
              <a:sp3d extrusionH="12700" contourW="25400" prstMaterial="flat">
                <a:bevelT w="63500" h="152400" prst="angle"/>
                <a:contourClr>
                  <a:scrgbClr r="0" g="0" b="0">
                    <a:shade val="27000"/>
                    <a:satMod val="12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5576-481B-A6AA-DE91553B6C34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38100" dist="25400" dir="5400000" rotWithShape="0">
                  <a:srgbClr val="000000">
                    <a:alpha val="4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rightRoom" dir="t"/>
              </a:scene3d>
              <a:sp3d extrusionH="12700" contourW="25400" prstMaterial="flat">
                <a:bevelT w="63500" h="152400" prst="angle"/>
                <a:contourClr>
                  <a:scrgbClr r="0" g="0" b="0">
                    <a:shade val="27000"/>
                    <a:satMod val="12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576-481B-A6AA-DE91553B6C3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'Q)3'!$A$2:$A$5</c:f>
              <c:strCache>
                <c:ptCount val="3"/>
                <c:pt idx="0">
                  <c:v>Urology</c:v>
                </c:pt>
                <c:pt idx="1">
                  <c:v>Neurology</c:v>
                </c:pt>
                <c:pt idx="2">
                  <c:v>ENT</c:v>
                </c:pt>
              </c:strCache>
            </c:strRef>
          </c:cat>
          <c:val>
            <c:numRef>
              <c:f>'Q)3'!$B$2:$B$5</c:f>
              <c:numCache>
                <c:formatCode>General</c:formatCode>
                <c:ptCount val="3"/>
                <c:pt idx="0">
                  <c:v>1766</c:v>
                </c:pt>
                <c:pt idx="1">
                  <c:v>1229</c:v>
                </c:pt>
                <c:pt idx="2">
                  <c:v>1064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76-481B-A6AA-DE91553B6C3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51992736"/>
        <c:axId val="1858231584"/>
      </c:barChart>
      <c:catAx>
        <c:axId val="155199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231584"/>
        <c:crosses val="autoZero"/>
        <c:auto val="1"/>
        <c:lblAlgn val="ctr"/>
        <c:lblOffset val="100"/>
        <c:noMultiLvlLbl val="0"/>
      </c:catAx>
      <c:valAx>
        <c:axId val="18582315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5199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40000"/>
        <a:lumOff val="60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[Hospital_Data.xlsx]Q)5!PivotTable5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aseline="0"/>
              <a:t>HOSPITAL WISE PER DAY AVERAGE  MEDICAL EXPENSES  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388663967611336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noFill/>
          </a:ln>
          <a:effectLst/>
        </c:spPr>
        <c:dLbl>
          <c:idx val="0"/>
          <c:layout>
            <c:manualLayout>
              <c:x val="-3.8131553860819654E-3"/>
              <c:y val="-0.3598379384395132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dLbl>
          <c:idx val="0"/>
          <c:layout>
            <c:manualLayout>
              <c:x val="-3.8131553860820178E-3"/>
              <c:y val="-0.3809053686471009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1.027480239898516E-2"/>
              <c:y val="-0.3845417322834645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1.2552337058916183E-2"/>
              <c:y val="-0.3177769506084466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C00000"/>
          </a:solidFill>
          <a:ln>
            <a:noFill/>
          </a:ln>
          <a:effectLst/>
        </c:spPr>
        <c:dLbl>
          <c:idx val="0"/>
          <c:layout>
            <c:manualLayout>
              <c:x val="-2.0920502092050975E-3"/>
              <c:y val="-0.2226720647773279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9065776930410614E-3"/>
              <c:y val="-0.299109234073013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3981408234546264E-16"/>
              <c:y val="-0.3691719398711524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1.8540342133115153E-4"/>
              <c:y val="-0.3157159627773801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6.2760934673440879E-3"/>
              <c:y val="-0.2986972083035074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'Q)5'!$B$3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B6B-449A-B09F-F3D20BBEDDFC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B6B-449A-B09F-F3D20BBEDDFC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B6B-449A-B09F-F3D20BBEDDF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B6B-449A-B09F-F3D20BBEDDF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B6B-449A-B09F-F3D20BBEDDFC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B6B-449A-B09F-F3D20BBEDDF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4B6B-449A-B09F-F3D20BBEDDF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B6B-449A-B09F-F3D20BBEDDFC}"/>
              </c:ext>
            </c:extLst>
          </c:dPt>
          <c:dLbls>
            <c:dLbl>
              <c:idx val="0"/>
              <c:layout>
                <c:manualLayout>
                  <c:x val="0"/>
                  <c:y val="-0.2388663967611336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B6B-449A-B09F-F3D20BBEDDFC}"/>
                </c:ext>
              </c:extLst>
            </c:dLbl>
            <c:dLbl>
              <c:idx val="1"/>
              <c:layout>
                <c:manualLayout>
                  <c:x val="-3.8131553860819654E-3"/>
                  <c:y val="-0.3598379384395132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B6B-449A-B09F-F3D20BBEDDFC}"/>
                </c:ext>
              </c:extLst>
            </c:dLbl>
            <c:dLbl>
              <c:idx val="2"/>
              <c:layout>
                <c:manualLayout>
                  <c:x val="-3.8131553860820178E-3"/>
                  <c:y val="-0.3809053686471009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B6B-449A-B09F-F3D20BBEDDFC}"/>
                </c:ext>
              </c:extLst>
            </c:dLbl>
            <c:dLbl>
              <c:idx val="3"/>
              <c:layout>
                <c:manualLayout>
                  <c:x val="1.027480239898516E-2"/>
                  <c:y val="-0.3845417322834645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B6B-449A-B09F-F3D20BBEDDFC}"/>
                </c:ext>
              </c:extLst>
            </c:dLbl>
            <c:dLbl>
              <c:idx val="4"/>
              <c:layout>
                <c:manualLayout>
                  <c:x val="1.2552337058916183E-2"/>
                  <c:y val="-0.3177769506084466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B6B-449A-B09F-F3D20BBEDDFC}"/>
                </c:ext>
              </c:extLst>
            </c:dLbl>
            <c:dLbl>
              <c:idx val="5"/>
              <c:layout>
                <c:manualLayout>
                  <c:x val="-2.0920502092050975E-3"/>
                  <c:y val="-0.2226720647773279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B6B-449A-B09F-F3D20BBEDDFC}"/>
                </c:ext>
              </c:extLst>
            </c:dLbl>
            <c:dLbl>
              <c:idx val="6"/>
              <c:layout>
                <c:manualLayout>
                  <c:x val="-1.9065776930410614E-3"/>
                  <c:y val="-0.299109234073013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B6B-449A-B09F-F3D20BBEDDFC}"/>
                </c:ext>
              </c:extLst>
            </c:dLbl>
            <c:dLbl>
              <c:idx val="7"/>
              <c:layout>
                <c:manualLayout>
                  <c:x val="-1.3981408234546264E-16"/>
                  <c:y val="-0.3691719398711524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B6B-449A-B09F-F3D20BBEDDFC}"/>
                </c:ext>
              </c:extLst>
            </c:dLbl>
            <c:dLbl>
              <c:idx val="8"/>
              <c:layout>
                <c:manualLayout>
                  <c:x val="1.8540342133115153E-4"/>
                  <c:y val="-0.3157159627773801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B6B-449A-B09F-F3D20BBEDDFC}"/>
                </c:ext>
              </c:extLst>
            </c:dLbl>
            <c:dLbl>
              <c:idx val="9"/>
              <c:layout>
                <c:manualLayout>
                  <c:x val="6.2760934673440879E-3"/>
                  <c:y val="-0.2986972083035074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B6B-449A-B09F-F3D20BBEDD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'Q)5'!$A$4:$A$14</c:f>
              <c:strCache>
                <c:ptCount val="10"/>
                <c:pt idx="0">
                  <c:v>Apollo Health</c:v>
                </c:pt>
                <c:pt idx="1">
                  <c:v>City Hospital</c:v>
                </c:pt>
                <c:pt idx="2">
                  <c:v>Fortis Care</c:v>
                </c:pt>
                <c:pt idx="3">
                  <c:v>Global Medicare</c:v>
                </c:pt>
                <c:pt idx="4">
                  <c:v>Green Valley Hospital</c:v>
                </c:pt>
                <c:pt idx="5">
                  <c:v>Healing Touch</c:v>
                </c:pt>
                <c:pt idx="6">
                  <c:v>Heritage Hospital</c:v>
                </c:pt>
                <c:pt idx="7">
                  <c:v>Metro Hospital</c:v>
                </c:pt>
                <c:pt idx="8">
                  <c:v>Sunrise Medical</c:v>
                </c:pt>
                <c:pt idx="9">
                  <c:v>Wellness Clinic</c:v>
                </c:pt>
              </c:strCache>
            </c:strRef>
          </c:cat>
          <c:val>
            <c:numRef>
              <c:f>'Q)5'!$B$4:$B$14</c:f>
              <c:numCache>
                <c:formatCode>0.00</c:formatCode>
                <c:ptCount val="10"/>
                <c:pt idx="0">
                  <c:v>5258.8345027548203</c:v>
                </c:pt>
                <c:pt idx="1">
                  <c:v>8504.9029365079368</c:v>
                </c:pt>
                <c:pt idx="2">
                  <c:v>9506.3930766960293</c:v>
                </c:pt>
                <c:pt idx="3">
                  <c:v>9151.2704729992238</c:v>
                </c:pt>
                <c:pt idx="4">
                  <c:v>7645.272709956711</c:v>
                </c:pt>
                <c:pt idx="5">
                  <c:v>4899.1856972273754</c:v>
                </c:pt>
                <c:pt idx="6">
                  <c:v>6648.3766146384478</c:v>
                </c:pt>
                <c:pt idx="7">
                  <c:v>8767.6587380952387</c:v>
                </c:pt>
                <c:pt idx="8">
                  <c:v>6951.9479895833329</c:v>
                </c:pt>
                <c:pt idx="9">
                  <c:v>6589.1786790828219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6B-449A-B09F-F3D20BBEDDF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58240224"/>
        <c:axId val="1858247424"/>
      </c:barChart>
      <c:catAx>
        <c:axId val="185824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247424"/>
        <c:crosses val="autoZero"/>
        <c:auto val="1"/>
        <c:lblAlgn val="ctr"/>
        <c:lblOffset val="100"/>
        <c:noMultiLvlLbl val="0"/>
      </c:catAx>
      <c:valAx>
        <c:axId val="1858247424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85824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[Hospital_Data.xlsx]Q)7!PivotTable2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CITY</a:t>
            </a:r>
            <a:r>
              <a:rPr lang="en-US" baseline="0"/>
              <a:t> WISE PATIENTS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5.1499592433549859E-2"/>
              <c:y val="-3.021118839018363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5997865528281771E-2"/>
              <c:y val="-3.423533325939891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0848494525164076E-2"/>
              <c:y val="-3.423533325939891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8719316969050163E-2"/>
              <c:y val="2.612683977883053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5.5907192497415943E-2"/>
              <c:y val="-3.825947812861420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4471718249733267E-2"/>
              <c:y val="-3.423533325939891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0693703308431242E-2"/>
              <c:y val="3.819927438647626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5218783351120594E-2"/>
              <c:y val="-1.411460891332245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0266808964781372E-2"/>
              <c:y val="3.015098464804582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4.0512273212380094E-2"/>
              <c:y val="-5.838020247469066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3559189573021621E-2"/>
          <c:y val="0.12108651911468812"/>
          <c:w val="0.9329616215262313"/>
          <c:h val="0.66839715458102944"/>
        </c:manualLayout>
      </c:layout>
      <c:lineChart>
        <c:grouping val="stacked"/>
        <c:varyColors val="0"/>
        <c:ser>
          <c:idx val="0"/>
          <c:order val="0"/>
          <c:tx>
            <c:strRef>
              <c:f>'Q)7'!$B$3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1499592433549859E-2"/>
                  <c:y val="-3.02111883901836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5F3-455D-900F-E44C681E3A60}"/>
                </c:ext>
              </c:extLst>
            </c:dLbl>
            <c:dLbl>
              <c:idx val="1"/>
              <c:layout>
                <c:manualLayout>
                  <c:x val="-2.5997865528281771E-2"/>
                  <c:y val="-3.42353332593989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5F3-455D-900F-E44C681E3A60}"/>
                </c:ext>
              </c:extLst>
            </c:dLbl>
            <c:dLbl>
              <c:idx val="2"/>
              <c:layout>
                <c:manualLayout>
                  <c:x val="-3.0848494525164076E-2"/>
                  <c:y val="-3.42353332593989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5F3-455D-900F-E44C681E3A60}"/>
                </c:ext>
              </c:extLst>
            </c:dLbl>
            <c:dLbl>
              <c:idx val="3"/>
              <c:layout>
                <c:manualLayout>
                  <c:x val="-3.8719316969050163E-2"/>
                  <c:y val="2.61268397788305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5F3-455D-900F-E44C681E3A60}"/>
                </c:ext>
              </c:extLst>
            </c:dLbl>
            <c:dLbl>
              <c:idx val="4"/>
              <c:layout>
                <c:manualLayout>
                  <c:x val="-5.5907192497415943E-2"/>
                  <c:y val="-3.82594781286142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5F3-455D-900F-E44C681E3A60}"/>
                </c:ext>
              </c:extLst>
            </c:dLbl>
            <c:dLbl>
              <c:idx val="5"/>
              <c:layout>
                <c:manualLayout>
                  <c:x val="-3.4471718249733267E-2"/>
                  <c:y val="-3.42353332593989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5F3-455D-900F-E44C681E3A60}"/>
                </c:ext>
              </c:extLst>
            </c:dLbl>
            <c:dLbl>
              <c:idx val="6"/>
              <c:layout>
                <c:manualLayout>
                  <c:x val="-3.0693703308431242E-2"/>
                  <c:y val="3.81992743864762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5F3-455D-900F-E44C681E3A60}"/>
                </c:ext>
              </c:extLst>
            </c:dLbl>
            <c:dLbl>
              <c:idx val="7"/>
              <c:layout>
                <c:manualLayout>
                  <c:x val="-3.5218783351120594E-2"/>
                  <c:y val="-1.41146089133224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5F3-455D-900F-E44C681E3A60}"/>
                </c:ext>
              </c:extLst>
            </c:dLbl>
            <c:dLbl>
              <c:idx val="8"/>
              <c:layout>
                <c:manualLayout>
                  <c:x val="-3.0266808964781372E-2"/>
                  <c:y val="3.01509846480458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5F3-455D-900F-E44C681E3A60}"/>
                </c:ext>
              </c:extLst>
            </c:dLbl>
            <c:dLbl>
              <c:idx val="9"/>
              <c:layout>
                <c:manualLayout>
                  <c:x val="-4.0512273212380094E-2"/>
                  <c:y val="-5.83802024746906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5F3-455D-900F-E44C681E3A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'Q)7'!$A$4:$A$14</c:f>
              <c:strCache>
                <c:ptCount val="10"/>
                <c:pt idx="0">
                  <c:v>Ahmedabad</c:v>
                </c:pt>
                <c:pt idx="1">
                  <c:v>Bangalore</c:v>
                </c:pt>
                <c:pt idx="2">
                  <c:v>Chennai</c:v>
                </c:pt>
                <c:pt idx="3">
                  <c:v>Delhi</c:v>
                </c:pt>
                <c:pt idx="4">
                  <c:v>Hyderabad</c:v>
                </c:pt>
                <c:pt idx="5">
                  <c:v>Jaipur</c:v>
                </c:pt>
                <c:pt idx="6">
                  <c:v>Kolkata</c:v>
                </c:pt>
                <c:pt idx="7">
                  <c:v>Lucknow</c:v>
                </c:pt>
                <c:pt idx="8">
                  <c:v>Mumbai</c:v>
                </c:pt>
                <c:pt idx="9">
                  <c:v>Pune</c:v>
                </c:pt>
              </c:strCache>
            </c:strRef>
          </c:cat>
          <c:val>
            <c:numRef>
              <c:f>'Q)7'!$B$4:$B$14</c:f>
              <c:numCache>
                <c:formatCode>General</c:formatCode>
                <c:ptCount val="10"/>
                <c:pt idx="0">
                  <c:v>1467</c:v>
                </c:pt>
                <c:pt idx="1">
                  <c:v>955</c:v>
                </c:pt>
                <c:pt idx="2">
                  <c:v>840</c:v>
                </c:pt>
                <c:pt idx="3">
                  <c:v>421</c:v>
                </c:pt>
                <c:pt idx="4">
                  <c:v>1261</c:v>
                </c:pt>
                <c:pt idx="5">
                  <c:v>1505</c:v>
                </c:pt>
                <c:pt idx="6">
                  <c:v>596</c:v>
                </c:pt>
                <c:pt idx="7">
                  <c:v>1264</c:v>
                </c:pt>
                <c:pt idx="8">
                  <c:v>483</c:v>
                </c:pt>
                <c:pt idx="9">
                  <c:v>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F3-455D-900F-E44C681E3A60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58247904"/>
        <c:axId val="1858239744"/>
      </c:lineChart>
      <c:catAx>
        <c:axId val="185824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239744"/>
        <c:crosses val="autoZero"/>
        <c:auto val="1"/>
        <c:lblAlgn val="ctr"/>
        <c:lblOffset val="100"/>
        <c:noMultiLvlLbl val="0"/>
      </c:catAx>
      <c:valAx>
        <c:axId val="1858239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5824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[Hospital_Data.xlsx]Q)8!PivotTable4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DEPARTMENT WISE AVERAGE</a:t>
            </a:r>
            <a:r>
              <a:rPr lang="en-US" baseline="0"/>
              <a:t> HOSPITAL STAY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FF00"/>
          </a:solidFill>
          <a:ln>
            <a:noFill/>
          </a:ln>
          <a:effectLst/>
        </c:spPr>
        <c:dLbl>
          <c:idx val="0"/>
          <c:layout>
            <c:manualLayout>
              <c:x val="0.3946623615302905"/>
              <c:y val="-4.228329809725158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0.40578731727056599"/>
              <c:y val="4.228329809725158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3441019069618439"/>
              <c:y val="-4.228329809725119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37186969937109038"/>
              <c:y val="8.4566596194503175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92D050"/>
          </a:solidFill>
          <a:ln>
            <a:noFill/>
          </a:ln>
          <a:effectLst/>
        </c:spPr>
        <c:dLbl>
          <c:idx val="0"/>
          <c:layout>
            <c:manualLayout>
              <c:x val="0.41183496602539243"/>
              <c:y val="4.228329809725080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36118430592321571"/>
              <c:y val="-1.26849894291754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70C0"/>
          </a:solidFill>
          <a:ln>
            <a:noFill/>
          </a:ln>
          <a:effectLst/>
        </c:spPr>
        <c:dLbl>
          <c:idx val="0"/>
          <c:layout>
            <c:manualLayout>
              <c:x val="0.35999106375086398"/>
              <c:y val="-7.7518484344815176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37381324925390752"/>
              <c:y val="1.26849894291754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0000"/>
          </a:solidFill>
          <a:ln>
            <a:noFill/>
          </a:ln>
          <a:effectLst/>
        </c:spPr>
        <c:dLbl>
          <c:idx val="0"/>
          <c:layout>
            <c:manualLayout>
              <c:x val="0.29630696858824135"/>
              <c:y val="-1.26849894291754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33255424977659359"/>
              <c:y val="8.456659619450161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'Q)8'!$B$3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C2A-4372-8B89-E7E77FB5B5D9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DC2A-4372-8B89-E7E77FB5B5D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C2A-4372-8B89-E7E77FB5B5D9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C2A-4372-8B89-E7E77FB5B5D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C2A-4372-8B89-E7E77FB5B5D9}"/>
              </c:ext>
            </c:extLst>
          </c:dPt>
          <c:dPt>
            <c:idx val="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C2A-4372-8B89-E7E77FB5B5D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C2A-4372-8B89-E7E77FB5B5D9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C2A-4372-8B89-E7E77FB5B5D9}"/>
              </c:ext>
            </c:extLst>
          </c:dPt>
          <c:dPt>
            <c:idx val="9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C2A-4372-8B89-E7E77FB5B5D9}"/>
              </c:ext>
            </c:extLst>
          </c:dPt>
          <c:dLbls>
            <c:dLbl>
              <c:idx val="0"/>
              <c:layout>
                <c:manualLayout>
                  <c:x val="0.33255424977659359"/>
                  <c:y val="8.456659619450161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C2A-4372-8B89-E7E77FB5B5D9}"/>
                </c:ext>
              </c:extLst>
            </c:dLbl>
            <c:dLbl>
              <c:idx val="1"/>
              <c:layout>
                <c:manualLayout>
                  <c:x val="0.29630696858824135"/>
                  <c:y val="-1.268498942917547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C2A-4372-8B89-E7E77FB5B5D9}"/>
                </c:ext>
              </c:extLst>
            </c:dLbl>
            <c:dLbl>
              <c:idx val="2"/>
              <c:layout>
                <c:manualLayout>
                  <c:x val="0.37381324925390752"/>
                  <c:y val="1.268498942917547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C2A-4372-8B89-E7E77FB5B5D9}"/>
                </c:ext>
              </c:extLst>
            </c:dLbl>
            <c:dLbl>
              <c:idx val="3"/>
              <c:layout>
                <c:manualLayout>
                  <c:x val="0.35999106375086398"/>
                  <c:y val="-7.7518484344815176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C2A-4372-8B89-E7E77FB5B5D9}"/>
                </c:ext>
              </c:extLst>
            </c:dLbl>
            <c:dLbl>
              <c:idx val="4"/>
              <c:layout>
                <c:manualLayout>
                  <c:x val="0.36118430592321571"/>
                  <c:y val="-1.268498942917547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C2A-4372-8B89-E7E77FB5B5D9}"/>
                </c:ext>
              </c:extLst>
            </c:dLbl>
            <c:dLbl>
              <c:idx val="5"/>
              <c:layout>
                <c:manualLayout>
                  <c:x val="0.41183496602539243"/>
                  <c:y val="4.228329809725080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C2A-4372-8B89-E7E77FB5B5D9}"/>
                </c:ext>
              </c:extLst>
            </c:dLbl>
            <c:dLbl>
              <c:idx val="6"/>
              <c:layout>
                <c:manualLayout>
                  <c:x val="0.37186969937109038"/>
                  <c:y val="8.4566596194503175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C2A-4372-8B89-E7E77FB5B5D9}"/>
                </c:ext>
              </c:extLst>
            </c:dLbl>
            <c:dLbl>
              <c:idx val="7"/>
              <c:layout>
                <c:manualLayout>
                  <c:x val="0.3441019069618439"/>
                  <c:y val="-4.228329809725119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C2A-4372-8B89-E7E77FB5B5D9}"/>
                </c:ext>
              </c:extLst>
            </c:dLbl>
            <c:dLbl>
              <c:idx val="8"/>
              <c:layout>
                <c:manualLayout>
                  <c:x val="0.40578731727056599"/>
                  <c:y val="4.228329809725158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C2A-4372-8B89-E7E77FB5B5D9}"/>
                </c:ext>
              </c:extLst>
            </c:dLbl>
            <c:dLbl>
              <c:idx val="9"/>
              <c:layout>
                <c:manualLayout>
                  <c:x val="0.3946623615302905"/>
                  <c:y val="-4.228329809725158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C2A-4372-8B89-E7E77FB5B5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'Q)8'!$A$4:$A$14</c:f>
              <c:strCache>
                <c:ptCount val="10"/>
                <c:pt idx="0">
                  <c:v>Cardiology</c:v>
                </c:pt>
                <c:pt idx="1">
                  <c:v>Dermatology</c:v>
                </c:pt>
                <c:pt idx="2">
                  <c:v>ENT</c:v>
                </c:pt>
                <c:pt idx="3">
                  <c:v>General Medicine</c:v>
                </c:pt>
                <c:pt idx="4">
                  <c:v>Gynecology</c:v>
                </c:pt>
                <c:pt idx="5">
                  <c:v>Neurology</c:v>
                </c:pt>
                <c:pt idx="6">
                  <c:v>Oncology</c:v>
                </c:pt>
                <c:pt idx="7">
                  <c:v>Orthopedics</c:v>
                </c:pt>
                <c:pt idx="8">
                  <c:v>Pediatrics</c:v>
                </c:pt>
                <c:pt idx="9">
                  <c:v>Urology</c:v>
                </c:pt>
              </c:strCache>
            </c:strRef>
          </c:cat>
          <c:val>
            <c:numRef>
              <c:f>'Q)8'!$B$4:$B$14</c:f>
              <c:numCache>
                <c:formatCode>0.00</c:formatCode>
                <c:ptCount val="10"/>
                <c:pt idx="0">
                  <c:v>6.8571428571428568</c:v>
                </c:pt>
                <c:pt idx="1">
                  <c:v>5.6</c:v>
                </c:pt>
                <c:pt idx="2">
                  <c:v>8.0833333333333339</c:v>
                </c:pt>
                <c:pt idx="3">
                  <c:v>7.4285714285714288</c:v>
                </c:pt>
                <c:pt idx="4">
                  <c:v>7.666666666666667</c:v>
                </c:pt>
                <c:pt idx="5">
                  <c:v>9.25</c:v>
                </c:pt>
                <c:pt idx="6">
                  <c:v>8.1111111111111107</c:v>
                </c:pt>
                <c:pt idx="7">
                  <c:v>7.1428571428571432</c:v>
                </c:pt>
                <c:pt idx="8">
                  <c:v>9.1111111111111107</c:v>
                </c:pt>
                <c:pt idx="9">
                  <c:v>8.7222222222222214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2A-4372-8B89-E7E77FB5B5D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58238304"/>
        <c:axId val="1858232064"/>
      </c:barChart>
      <c:catAx>
        <c:axId val="1858238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232064"/>
        <c:crosses val="autoZero"/>
        <c:auto val="1"/>
        <c:lblAlgn val="ctr"/>
        <c:lblOffset val="100"/>
        <c:noMultiLvlLbl val="0"/>
      </c:catAx>
      <c:valAx>
        <c:axId val="1858232064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185823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[Hospital_Data.xlsx]Q)10!PivotTable4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</a:t>
            </a:r>
            <a:r>
              <a:rPr lang="en-US" baseline="0"/>
              <a:t> WISE MEDICAL EXPENSES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</c:pivotFmt>
      <c:pivotFmt>
        <c:idx val="2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rgbClr val="FF0000"/>
          </a:solidFill>
          <a:ln>
            <a:noFill/>
          </a:ln>
          <a:effectLst/>
        </c:spPr>
      </c:pivotFmt>
      <c:pivotFmt>
        <c:idx val="4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rgbClr val="FFFF00"/>
          </a:solidFill>
          <a:ln>
            <a:noFill/>
          </a:ln>
          <a:effectLst/>
        </c:spPr>
      </c:pivotFmt>
      <c:pivotFmt>
        <c:idx val="8"/>
        <c:spPr>
          <a:solidFill>
            <a:srgbClr val="00B050"/>
          </a:solidFill>
          <a:ln>
            <a:noFill/>
          </a:ln>
          <a:effectLst/>
        </c:spPr>
      </c:pivotFmt>
      <c:pivotFmt>
        <c:idx val="9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2.5949953660797033E-2"/>
              <c:y val="-3.968253968253968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089CB0"/>
          </a:solidFill>
          <a:ln>
            <a:noFill/>
          </a:ln>
          <a:effectLst/>
        </c:spPr>
        <c:dLbl>
          <c:idx val="0"/>
          <c:layout>
            <c:manualLayout>
              <c:x val="9.2678405931417972E-3"/>
              <c:y val="-3.968253968253968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C000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'Q)10'!$B$3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ED1-4599-9593-3A4B1A6118F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D1-4599-9593-3A4B1A6118F8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ED1-4599-9593-3A4B1A6118F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D1-4599-9593-3A4B1A6118F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ED1-4599-9593-3A4B1A6118F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D1-4599-9593-3A4B1A6118F8}"/>
              </c:ext>
            </c:extLst>
          </c:dPt>
          <c:dPt>
            <c:idx val="7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EED1-4599-9593-3A4B1A6118F8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ED1-4599-9593-3A4B1A6118F8}"/>
              </c:ext>
            </c:extLst>
          </c:dPt>
          <c:dPt>
            <c:idx val="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EED1-4599-9593-3A4B1A6118F8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EED1-4599-9593-3A4B1A6118F8}"/>
              </c:ext>
            </c:extLst>
          </c:dPt>
          <c:dPt>
            <c:idx val="11"/>
            <c:invertIfNegative val="0"/>
            <c:bubble3D val="0"/>
            <c:spPr>
              <a:solidFill>
                <a:srgbClr val="089CB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ED1-4599-9593-3A4B1A6118F8}"/>
              </c:ext>
            </c:extLst>
          </c:dPt>
          <c:dLbls>
            <c:dLbl>
              <c:idx val="10"/>
              <c:layout>
                <c:manualLayout>
                  <c:x val="-2.5949953660797033E-2"/>
                  <c:y val="-3.96825396825396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ED1-4599-9593-3A4B1A6118F8}"/>
                </c:ext>
              </c:extLst>
            </c:dLbl>
            <c:dLbl>
              <c:idx val="11"/>
              <c:layout>
                <c:manualLayout>
                  <c:x val="9.2678405931417972E-3"/>
                  <c:y val="-3.96825396825396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ED1-4599-9593-3A4B1A6118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'Q)10'!$A$4:$A$16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'Q)10'!$B$4:$B$16</c:f>
              <c:numCache>
                <c:formatCode>General</c:formatCode>
                <c:ptCount val="12"/>
                <c:pt idx="0">
                  <c:v>173971.54</c:v>
                </c:pt>
                <c:pt idx="1">
                  <c:v>301722.71999999997</c:v>
                </c:pt>
                <c:pt idx="2">
                  <c:v>199247.42</c:v>
                </c:pt>
                <c:pt idx="3">
                  <c:v>88995.93</c:v>
                </c:pt>
                <c:pt idx="4">
                  <c:v>222986.71999999997</c:v>
                </c:pt>
                <c:pt idx="5">
                  <c:v>165926.36000000002</c:v>
                </c:pt>
                <c:pt idx="6">
                  <c:v>211527.13</c:v>
                </c:pt>
                <c:pt idx="7">
                  <c:v>181039.55</c:v>
                </c:pt>
                <c:pt idx="8">
                  <c:v>341284.23</c:v>
                </c:pt>
                <c:pt idx="9">
                  <c:v>158450.68</c:v>
                </c:pt>
                <c:pt idx="10">
                  <c:v>334370.33</c:v>
                </c:pt>
                <c:pt idx="11">
                  <c:v>337788.45000000007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D1-4599-9593-3A4B1A6118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58223904"/>
        <c:axId val="1858224864"/>
      </c:barChart>
      <c:catAx>
        <c:axId val="185822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224864"/>
        <c:crosses val="autoZero"/>
        <c:auto val="1"/>
        <c:lblAlgn val="ctr"/>
        <c:lblOffset val="100"/>
        <c:noMultiLvlLbl val="0"/>
      </c:catAx>
      <c:valAx>
        <c:axId val="18582248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5822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657224</xdr:colOff>
      <xdr:row>2</xdr:row>
      <xdr:rowOff>12700</xdr:rowOff>
    </xdr:from>
    <xdr:to>
      <xdr:col>11</xdr:col>
      <xdr:colOff>635000</xdr:colOff>
      <xdr:row>13</xdr:row>
      <xdr:rowOff>222250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B2B8BE-E7B3-783B-BC4C-0B1CA9D5D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0</xdr:row>
      <xdr:rowOff>228600</xdr:rowOff>
    </xdr:from>
    <xdr:to>
      <xdr:col>11</xdr:col>
      <xdr:colOff>603250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F8E7EF-8324-BD43-0E7B-D541D2D28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6350</xdr:rowOff>
    </xdr:from>
    <xdr:to>
      <xdr:col>10</xdr:col>
      <xdr:colOff>628650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F0DAB4-3A72-59D3-A1E1-B19D0F544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603250</xdr:colOff>
      <xdr:row>0</xdr:row>
      <xdr:rowOff>133350</xdr:rowOff>
    </xdr:from>
    <xdr:to>
      <xdr:col>13</xdr:col>
      <xdr:colOff>0</xdr:colOff>
      <xdr:row>16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C186B9-ACB2-6939-8DB2-9E3362AEB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635000</xdr:colOff>
      <xdr:row>2</xdr:row>
      <xdr:rowOff>19050</xdr:rowOff>
    </xdr:from>
    <xdr:to>
      <xdr:col>11</xdr:col>
      <xdr:colOff>641350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7848DC-CD9F-7B67-DF35-F00DB714F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0</xdr:row>
      <xdr:rowOff>120650</xdr:rowOff>
    </xdr:from>
    <xdr:to>
      <xdr:col>13</xdr:col>
      <xdr:colOff>0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D6854D-CD39-738B-8F63-940FC5B81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349250</xdr:colOff>
      <xdr:row>2</xdr:row>
      <xdr:rowOff>19050</xdr:rowOff>
    </xdr:from>
    <xdr:to>
      <xdr:col>12</xdr:col>
      <xdr:colOff>596900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64E2B3-60EA-5603-D097-1D5CFCE60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gram keshari Mohapatra" refreshedDate="45741.878021875003" createdVersion="8" refreshedVersion="8" minRefreshableVersion="3" recordCount="100" xr:uid="{B75E5E6D-5ADB-4FCC-B40B-F525D018C4F0}">
  <cacheSource type="worksheet">
    <worksheetSource ref="A1:H101" sheet="HOSPITAL DATASET"/>
  </cacheSource>
  <cacheFields count="8">
    <cacheField name="Hospital Name" numFmtId="0">
      <sharedItems count="10">
        <s v="Wellness Clinic"/>
        <s v="Fortis Care"/>
        <s v="Heritage Hospital"/>
        <s v="City Hospital"/>
        <s v="Global Medicare"/>
        <s v="Apollo Health"/>
        <s v="Green Valley Hospital"/>
        <s v="Healing Touch"/>
        <s v="Sunrise Medical"/>
        <s v="Metro Hospital"/>
      </sharedItems>
    </cacheField>
    <cacheField name="Location" numFmtId="0">
      <sharedItems count="10">
        <s v="Chennai"/>
        <s v="Pune"/>
        <s v="Ahmedabad"/>
        <s v="Hyderabad"/>
        <s v="Kolkata"/>
        <s v="Jaipur"/>
        <s v="Mumbai"/>
        <s v="Lucknow"/>
        <s v="Delhi"/>
        <s v="Bangalore"/>
      </sharedItems>
    </cacheField>
    <cacheField name="Department" numFmtId="0">
      <sharedItems count="10">
        <s v="Orthopedics"/>
        <s v="ENT"/>
        <s v="Pediatrics"/>
        <s v="Urology"/>
        <s v="Gynecology"/>
        <s v="Oncology"/>
        <s v="General Medicine"/>
        <s v="Dermatology"/>
        <s v="Cardiology"/>
        <s v="Neurology"/>
      </sharedItems>
    </cacheField>
    <cacheField name="Doctors Count" numFmtId="0">
      <sharedItems containsSemiMixedTypes="0" containsString="0" containsNumber="1" containsInteger="1" minValue="5" maxValue="49"/>
    </cacheField>
    <cacheField name="Patients Count" numFmtId="0">
      <sharedItems containsSemiMixedTypes="0" containsString="0" containsNumber="1" containsInteger="1" minValue="20" maxValue="198"/>
    </cacheField>
    <cacheField name="Admission Date" numFmtId="14">
      <sharedItems containsSemiMixedTypes="0" containsNonDate="0" containsDate="1" containsString="0" minDate="2023-01-11T00:00:00" maxDate="2023-12-31T00:00:00"/>
    </cacheField>
    <cacheField name="Discharge Date" numFmtId="14">
      <sharedItems containsSemiMixedTypes="0" containsNonDate="0" containsDate="1" containsString="0" minDate="2023-01-25T00:00:00" maxDate="2024-01-14T00:00:00"/>
    </cacheField>
    <cacheField name="Medical Expenses" numFmtId="0">
      <sharedItems containsSemiMixedTypes="0" containsString="0" containsNumber="1" minValue="2854.22" maxValue="49955.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gram keshari Mohapatra" refreshedDate="45742.424014004631" createdVersion="8" refreshedVersion="8" minRefreshableVersion="3" recordCount="100" xr:uid="{D8CC2E48-9E15-4926-A4A4-8D8F43E20496}">
  <cacheSource type="worksheet">
    <worksheetSource ref="A1:I101" sheet="HOSPITAL DATASET"/>
  </cacheSource>
  <cacheFields count="9">
    <cacheField name="Hospital Name" numFmtId="0">
      <sharedItems/>
    </cacheField>
    <cacheField name="Location" numFmtId="0">
      <sharedItems/>
    </cacheField>
    <cacheField name="Department" numFmtId="0">
      <sharedItems count="10">
        <s v="Orthopedics"/>
        <s v="ENT"/>
        <s v="Pediatrics"/>
        <s v="Urology"/>
        <s v="Gynecology"/>
        <s v="Oncology"/>
        <s v="General Medicine"/>
        <s v="Dermatology"/>
        <s v="Cardiology"/>
        <s v="Neurology"/>
      </sharedItems>
    </cacheField>
    <cacheField name="Doctors Count" numFmtId="0">
      <sharedItems containsSemiMixedTypes="0" containsString="0" containsNumber="1" containsInteger="1" minValue="5" maxValue="49"/>
    </cacheField>
    <cacheField name="Patients Count" numFmtId="0">
      <sharedItems containsSemiMixedTypes="0" containsString="0" containsNumber="1" containsInteger="1" minValue="20" maxValue="198"/>
    </cacheField>
    <cacheField name="Admission Date" numFmtId="14">
      <sharedItems containsSemiMixedTypes="0" containsNonDate="0" containsDate="1" containsString="0" minDate="2023-01-11T00:00:00" maxDate="2023-12-31T00:00:00"/>
    </cacheField>
    <cacheField name="Discharge Date" numFmtId="14">
      <sharedItems containsSemiMixedTypes="0" containsNonDate="0" containsDate="1" containsString="0" minDate="2023-01-25T00:00:00" maxDate="2024-01-14T00:00:00"/>
    </cacheField>
    <cacheField name="Medical Expenses" numFmtId="0">
      <sharedItems containsSemiMixedTypes="0" containsString="0" containsNumber="1" minValue="2854.22" maxValue="49955.41"/>
    </cacheField>
    <cacheField name="Hospital Stay" numFmtId="0">
      <sharedItems containsSemiMixedTypes="0" containsString="0" containsNumber="1" containsInteger="1" minValue="1" maxValue="15" count="15">
        <n v="1"/>
        <n v="11"/>
        <n v="14"/>
        <n v="12"/>
        <n v="2"/>
        <n v="5"/>
        <n v="6"/>
        <n v="13"/>
        <n v="3"/>
        <n v="4"/>
        <n v="8"/>
        <n v="7"/>
        <n v="15"/>
        <n v="9"/>
        <n v="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gram keshari Mohapatra" refreshedDate="45742.467446180555" createdVersion="8" refreshedVersion="8" minRefreshableVersion="3" recordCount="100" xr:uid="{B1A4EE23-9E21-4234-AC03-F6C8E8D7A440}">
  <cacheSource type="worksheet">
    <worksheetSource ref="A1:K101" sheet="HOSPITAL DATASET"/>
  </cacheSource>
  <cacheFields count="11">
    <cacheField name="Hospital Name" numFmtId="0">
      <sharedItems/>
    </cacheField>
    <cacheField name="Location" numFmtId="0">
      <sharedItems/>
    </cacheField>
    <cacheField name="Department" numFmtId="0">
      <sharedItems/>
    </cacheField>
    <cacheField name="Doctors Count" numFmtId="0">
      <sharedItems containsSemiMixedTypes="0" containsString="0" containsNumber="1" containsInteger="1" minValue="5" maxValue="49"/>
    </cacheField>
    <cacheField name="Patients Count" numFmtId="0">
      <sharedItems containsSemiMixedTypes="0" containsString="0" containsNumber="1" containsInteger="1" minValue="20" maxValue="198"/>
    </cacheField>
    <cacheField name="Admission Date" numFmtId="14">
      <sharedItems containsSemiMixedTypes="0" containsNonDate="0" containsDate="1" containsString="0" minDate="2023-01-11T00:00:00" maxDate="2023-12-31T00:00:00"/>
    </cacheField>
    <cacheField name="Discharge Date" numFmtId="14">
      <sharedItems containsSemiMixedTypes="0" containsNonDate="0" containsDate="1" containsString="0" minDate="2023-01-25T00:00:00" maxDate="2024-01-14T00:00:00"/>
    </cacheField>
    <cacheField name="Medical Expenses" numFmtId="0">
      <sharedItems containsSemiMixedTypes="0" containsString="0" containsNumber="1" minValue="2854.22" maxValue="49955.41"/>
    </cacheField>
    <cacheField name="Hospital Stay" numFmtId="0">
      <sharedItems containsSemiMixedTypes="0" containsString="0" containsNumber="1" containsInteger="1" minValue="1" maxValue="15"/>
    </cacheField>
    <cacheField name="MONTH" numFmtId="0">
      <sharedItems count="12">
        <s v="Dec"/>
        <s v="Oct"/>
        <s v="Apr"/>
        <s v="Feb"/>
        <s v="Aug"/>
        <s v="Jun"/>
        <s v="Sep"/>
        <s v="Mar"/>
        <s v="Nov"/>
        <s v="May"/>
        <s v="Jul"/>
        <s v="Jan"/>
      </sharedItems>
    </cacheField>
    <cacheField name="MONTH 2" numFmtId="0">
      <sharedItems count="12">
        <s v="Dec"/>
        <s v="Jan"/>
        <s v="Oct"/>
        <s v="May"/>
        <s v="Feb"/>
        <s v="Aug"/>
        <s v="Jun"/>
        <s v="Sep"/>
        <s v="Mar"/>
        <s v="Nov"/>
        <s v="Apr"/>
        <s v="Ju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gram keshari Mohapatra" refreshedDate="45742.481498379631" createdVersion="8" refreshedVersion="8" minRefreshableVersion="3" recordCount="100" xr:uid="{F34417A5-632B-439D-8DFC-CCFD5DEA2DEC}">
  <cacheSource type="worksheet">
    <worksheetSource ref="A1:L101" sheet="HOSPITAL DATASET"/>
  </cacheSource>
  <cacheFields count="12">
    <cacheField name="Hospital Name" numFmtId="0">
      <sharedItems count="10">
        <s v="Wellness Clinic"/>
        <s v="Fortis Care"/>
        <s v="Heritage Hospital"/>
        <s v="City Hospital"/>
        <s v="Global Medicare"/>
        <s v="Apollo Health"/>
        <s v="Green Valley Hospital"/>
        <s v="Healing Touch"/>
        <s v="Sunrise Medical"/>
        <s v="Metro Hospital"/>
      </sharedItems>
    </cacheField>
    <cacheField name="Location" numFmtId="0">
      <sharedItems/>
    </cacheField>
    <cacheField name="Department" numFmtId="0">
      <sharedItems/>
    </cacheField>
    <cacheField name="Doctors Count" numFmtId="0">
      <sharedItems containsSemiMixedTypes="0" containsString="0" containsNumber="1" containsInteger="1" minValue="5" maxValue="49"/>
    </cacheField>
    <cacheField name="Patients Count" numFmtId="0">
      <sharedItems containsSemiMixedTypes="0" containsString="0" containsNumber="1" containsInteger="1" minValue="20" maxValue="198"/>
    </cacheField>
    <cacheField name="Admission Date" numFmtId="14">
      <sharedItems containsSemiMixedTypes="0" containsNonDate="0" containsDate="1" containsString="0" minDate="2023-01-11T00:00:00" maxDate="2023-12-31T00:00:00"/>
    </cacheField>
    <cacheField name="Discharge Date" numFmtId="14">
      <sharedItems containsSemiMixedTypes="0" containsNonDate="0" containsDate="1" containsString="0" minDate="2023-01-25T00:00:00" maxDate="2024-01-14T00:00:00"/>
    </cacheField>
    <cacheField name="Medical Expenses" numFmtId="0">
      <sharedItems containsSemiMixedTypes="0" containsString="0" containsNumber="1" minValue="2854.22" maxValue="49955.41"/>
    </cacheField>
    <cacheField name="Hospital Stay" numFmtId="0">
      <sharedItems containsSemiMixedTypes="0" containsString="0" containsNumber="1" containsInteger="1" minValue="1" maxValue="15"/>
    </cacheField>
    <cacheField name="PER DAY AVG MED EXPENSES" numFmtId="2">
      <sharedItems containsSemiMixedTypes="0" containsString="0" containsNumber="1" minValue="363.15071428571429" maxValue="44452.26"/>
    </cacheField>
    <cacheField name="MONTH" numFmtId="0">
      <sharedItems/>
    </cacheField>
    <cacheField name="YEAR" numFmtId="0">
      <sharedItems containsSemiMixedTypes="0" containsString="0" containsNumber="1" containsInteger="1" minValue="2023" maxValue="20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x v="0"/>
    <n v="47"/>
    <n v="182"/>
    <d v="2023-12-13T00:00:00"/>
    <d v="2023-12-14T00:00:00"/>
    <n v="31364.880000000001"/>
  </r>
  <r>
    <x v="1"/>
    <x v="1"/>
    <x v="1"/>
    <n v="15"/>
    <n v="51"/>
    <d v="2023-12-29T00:00:00"/>
    <d v="2024-01-09T00:00:00"/>
    <n v="47280.19"/>
  </r>
  <r>
    <x v="0"/>
    <x v="2"/>
    <x v="2"/>
    <n v="20"/>
    <n v="120"/>
    <d v="2023-10-07T00:00:00"/>
    <d v="2023-10-21T00:00:00"/>
    <n v="28574.720000000001"/>
  </r>
  <r>
    <x v="2"/>
    <x v="3"/>
    <x v="3"/>
    <n v="8"/>
    <n v="172"/>
    <d v="2023-04-29T00:00:00"/>
    <d v="2023-05-11T00:00:00"/>
    <n v="7000.83"/>
  </r>
  <r>
    <x v="3"/>
    <x v="4"/>
    <x v="4"/>
    <n v="35"/>
    <n v="76"/>
    <d v="2023-02-10T00:00:00"/>
    <d v="2023-02-12T00:00:00"/>
    <n v="47210.46"/>
  </r>
  <r>
    <x v="2"/>
    <x v="3"/>
    <x v="5"/>
    <n v="11"/>
    <n v="76"/>
    <d v="2023-02-05T00:00:00"/>
    <d v="2023-02-17T00:00:00"/>
    <n v="18612.34"/>
  </r>
  <r>
    <x v="4"/>
    <x v="2"/>
    <x v="5"/>
    <n v="22"/>
    <n v="99"/>
    <d v="2023-08-01T00:00:00"/>
    <d v="2023-08-06T00:00:00"/>
    <n v="47808.55"/>
  </r>
  <r>
    <x v="5"/>
    <x v="5"/>
    <x v="6"/>
    <n v="37"/>
    <n v="173"/>
    <d v="2023-10-01T00:00:00"/>
    <d v="2023-10-12T00:00:00"/>
    <n v="12284.65"/>
  </r>
  <r>
    <x v="2"/>
    <x v="5"/>
    <x v="1"/>
    <n v="9"/>
    <n v="198"/>
    <d v="2023-06-12T00:00:00"/>
    <d v="2023-06-18T00:00:00"/>
    <n v="14650.23"/>
  </r>
  <r>
    <x v="6"/>
    <x v="1"/>
    <x v="2"/>
    <n v="30"/>
    <n v="107"/>
    <d v="2023-12-07T00:00:00"/>
    <d v="2023-12-08T00:00:00"/>
    <n v="30006.959999999999"/>
  </r>
  <r>
    <x v="7"/>
    <x v="6"/>
    <x v="7"/>
    <n v="39"/>
    <n v="70"/>
    <d v="2023-09-13T00:00:00"/>
    <d v="2023-09-15T00:00:00"/>
    <n v="13282.51"/>
  </r>
  <r>
    <x v="1"/>
    <x v="5"/>
    <x v="3"/>
    <n v="22"/>
    <n v="38"/>
    <d v="2023-03-12T00:00:00"/>
    <d v="2023-03-25T00:00:00"/>
    <n v="13481.9"/>
  </r>
  <r>
    <x v="3"/>
    <x v="7"/>
    <x v="8"/>
    <n v="32"/>
    <n v="67"/>
    <d v="2023-11-18T00:00:00"/>
    <d v="2023-11-24T00:00:00"/>
    <n v="36748.42"/>
  </r>
  <r>
    <x v="1"/>
    <x v="5"/>
    <x v="0"/>
    <n v="27"/>
    <n v="60"/>
    <d v="2023-09-18T00:00:00"/>
    <d v="2023-09-24T00:00:00"/>
    <n v="37056.51"/>
  </r>
  <r>
    <x v="8"/>
    <x v="2"/>
    <x v="4"/>
    <n v="48"/>
    <n v="37"/>
    <d v="2023-08-06T00:00:00"/>
    <d v="2023-08-11T00:00:00"/>
    <n v="15107.89"/>
  </r>
  <r>
    <x v="7"/>
    <x v="0"/>
    <x v="8"/>
    <n v="17"/>
    <n v="60"/>
    <d v="2023-06-27T00:00:00"/>
    <d v="2023-06-30T00:00:00"/>
    <n v="9348.5499999999993"/>
  </r>
  <r>
    <x v="6"/>
    <x v="0"/>
    <x v="2"/>
    <n v="40"/>
    <n v="96"/>
    <d v="2023-03-22T00:00:00"/>
    <d v="2023-03-28T00:00:00"/>
    <n v="48548.44"/>
  </r>
  <r>
    <x v="7"/>
    <x v="2"/>
    <x v="9"/>
    <n v="14"/>
    <n v="68"/>
    <d v="2023-11-11T00:00:00"/>
    <d v="2023-11-22T00:00:00"/>
    <n v="29942.75"/>
  </r>
  <r>
    <x v="5"/>
    <x v="8"/>
    <x v="3"/>
    <n v="41"/>
    <n v="111"/>
    <d v="2023-11-05T00:00:00"/>
    <d v="2023-11-08T00:00:00"/>
    <n v="43367.53"/>
  </r>
  <r>
    <x v="1"/>
    <x v="6"/>
    <x v="3"/>
    <n v="46"/>
    <n v="154"/>
    <d v="2023-02-14T00:00:00"/>
    <d v="2023-02-18T00:00:00"/>
    <n v="41367.1"/>
  </r>
  <r>
    <x v="9"/>
    <x v="9"/>
    <x v="7"/>
    <n v="7"/>
    <n v="68"/>
    <d v="2023-10-06T00:00:00"/>
    <d v="2023-10-07T00:00:00"/>
    <n v="30136.26"/>
  </r>
  <r>
    <x v="5"/>
    <x v="3"/>
    <x v="7"/>
    <n v="28"/>
    <n v="191"/>
    <d v="2023-04-08T00:00:00"/>
    <d v="2023-04-22T00:00:00"/>
    <n v="17698.490000000002"/>
  </r>
  <r>
    <x v="1"/>
    <x v="2"/>
    <x v="5"/>
    <n v="32"/>
    <n v="116"/>
    <d v="2023-10-28T00:00:00"/>
    <d v="2023-10-30T00:00:00"/>
    <n v="40799.019999999997"/>
  </r>
  <r>
    <x v="5"/>
    <x v="3"/>
    <x v="0"/>
    <n v="5"/>
    <n v="79"/>
    <d v="2023-03-25T00:00:00"/>
    <d v="2023-03-29T00:00:00"/>
    <n v="20952.509999999998"/>
  </r>
  <r>
    <x v="3"/>
    <x v="7"/>
    <x v="5"/>
    <n v="48"/>
    <n v="91"/>
    <d v="2023-02-24T00:00:00"/>
    <d v="2023-03-04T00:00:00"/>
    <n v="10882.4"/>
  </r>
  <r>
    <x v="5"/>
    <x v="1"/>
    <x v="1"/>
    <n v="9"/>
    <n v="59"/>
    <d v="2023-11-09T00:00:00"/>
    <d v="2023-11-16T00:00:00"/>
    <n v="25177.79"/>
  </r>
  <r>
    <x v="5"/>
    <x v="7"/>
    <x v="1"/>
    <n v="9"/>
    <n v="171"/>
    <d v="2023-04-06T00:00:00"/>
    <d v="2023-04-21T00:00:00"/>
    <n v="21666.78"/>
  </r>
  <r>
    <x v="5"/>
    <x v="7"/>
    <x v="7"/>
    <n v="20"/>
    <n v="39"/>
    <d v="2023-05-05T00:00:00"/>
    <d v="2023-05-10T00:00:00"/>
    <n v="37856.699999999997"/>
  </r>
  <r>
    <x v="7"/>
    <x v="1"/>
    <x v="8"/>
    <n v="46"/>
    <n v="55"/>
    <d v="2023-09-25T00:00:00"/>
    <d v="2023-09-29T00:00:00"/>
    <n v="25298.5"/>
  </r>
  <r>
    <x v="3"/>
    <x v="3"/>
    <x v="7"/>
    <n v="7"/>
    <n v="88"/>
    <d v="2023-05-12T00:00:00"/>
    <d v="2023-05-21T00:00:00"/>
    <n v="28558.23"/>
  </r>
  <r>
    <x v="4"/>
    <x v="0"/>
    <x v="7"/>
    <n v="36"/>
    <n v="69"/>
    <d v="2023-09-19T00:00:00"/>
    <d v="2023-09-20T00:00:00"/>
    <n v="44452.26"/>
  </r>
  <r>
    <x v="7"/>
    <x v="6"/>
    <x v="9"/>
    <n v="20"/>
    <n v="94"/>
    <d v="2023-08-21T00:00:00"/>
    <d v="2023-08-28T00:00:00"/>
    <n v="49955.41"/>
  </r>
  <r>
    <x v="6"/>
    <x v="5"/>
    <x v="7"/>
    <n v="38"/>
    <n v="139"/>
    <d v="2023-07-01T00:00:00"/>
    <d v="2023-07-15T00:00:00"/>
    <n v="14118.62"/>
  </r>
  <r>
    <x v="4"/>
    <x v="5"/>
    <x v="3"/>
    <n v="38"/>
    <n v="62"/>
    <d v="2023-06-07T00:00:00"/>
    <d v="2023-06-17T00:00:00"/>
    <n v="22074.89"/>
  </r>
  <r>
    <x v="4"/>
    <x v="4"/>
    <x v="0"/>
    <n v="22"/>
    <n v="133"/>
    <d v="2023-02-13T00:00:00"/>
    <d v="2023-02-28T00:00:00"/>
    <n v="18795.689999999999"/>
  </r>
  <r>
    <x v="0"/>
    <x v="5"/>
    <x v="9"/>
    <n v="47"/>
    <n v="84"/>
    <d v="2023-01-20T00:00:00"/>
    <d v="2023-01-26T00:00:00"/>
    <n v="26646.52"/>
  </r>
  <r>
    <x v="1"/>
    <x v="5"/>
    <x v="5"/>
    <n v="15"/>
    <n v="40"/>
    <d v="2023-10-23T00:00:00"/>
    <d v="2023-10-26T00:00:00"/>
    <n v="37057.29"/>
  </r>
  <r>
    <x v="7"/>
    <x v="8"/>
    <x v="6"/>
    <n v="46"/>
    <n v="23"/>
    <d v="2023-05-27T00:00:00"/>
    <d v="2023-05-29T00:00:00"/>
    <n v="40771.839999999997"/>
  </r>
  <r>
    <x v="3"/>
    <x v="4"/>
    <x v="3"/>
    <n v="6"/>
    <n v="166"/>
    <d v="2023-12-16T00:00:00"/>
    <d v="2023-12-25T00:00:00"/>
    <n v="40731.29"/>
  </r>
  <r>
    <x v="0"/>
    <x v="7"/>
    <x v="3"/>
    <n v="37"/>
    <n v="85"/>
    <d v="2023-06-09T00:00:00"/>
    <d v="2023-06-16T00:00:00"/>
    <n v="4872.04"/>
  </r>
  <r>
    <x v="9"/>
    <x v="7"/>
    <x v="9"/>
    <n v="22"/>
    <n v="167"/>
    <d v="2023-12-29T00:00:00"/>
    <d v="2024-01-10T00:00:00"/>
    <n v="44531.22"/>
  </r>
  <r>
    <x v="5"/>
    <x v="0"/>
    <x v="1"/>
    <n v="8"/>
    <n v="61"/>
    <d v="2023-09-10T00:00:00"/>
    <d v="2023-09-15T00:00:00"/>
    <n v="42769.14"/>
  </r>
  <r>
    <x v="1"/>
    <x v="9"/>
    <x v="4"/>
    <n v="30"/>
    <n v="69"/>
    <d v="2023-11-13T00:00:00"/>
    <d v="2023-11-26T00:00:00"/>
    <n v="14701.02"/>
  </r>
  <r>
    <x v="3"/>
    <x v="5"/>
    <x v="4"/>
    <n v="11"/>
    <n v="22"/>
    <d v="2023-05-15T00:00:00"/>
    <d v="2023-05-18T00:00:00"/>
    <n v="48466.080000000002"/>
  </r>
  <r>
    <x v="8"/>
    <x v="9"/>
    <x v="1"/>
    <n v="37"/>
    <n v="26"/>
    <d v="2023-07-10T00:00:00"/>
    <d v="2023-07-24T00:00:00"/>
    <n v="25367.78"/>
  </r>
  <r>
    <x v="6"/>
    <x v="2"/>
    <x v="7"/>
    <n v="15"/>
    <n v="112"/>
    <d v="2023-03-26T00:00:00"/>
    <d v="2023-03-28T00:00:00"/>
    <n v="32628.67"/>
  </r>
  <r>
    <x v="2"/>
    <x v="7"/>
    <x v="3"/>
    <n v="30"/>
    <n v="161"/>
    <d v="2023-11-10T00:00:00"/>
    <d v="2023-11-25T00:00:00"/>
    <n v="10166.89"/>
  </r>
  <r>
    <x v="6"/>
    <x v="9"/>
    <x v="2"/>
    <n v="8"/>
    <n v="177"/>
    <d v="2023-08-13T00:00:00"/>
    <d v="2023-08-17T00:00:00"/>
    <n v="15913.48"/>
  </r>
  <r>
    <x v="7"/>
    <x v="3"/>
    <x v="2"/>
    <n v="30"/>
    <n v="158"/>
    <d v="2023-11-13T00:00:00"/>
    <d v="2023-11-22T00:00:00"/>
    <n v="16757.509999999998"/>
  </r>
  <r>
    <x v="0"/>
    <x v="2"/>
    <x v="9"/>
    <n v="27"/>
    <n v="65"/>
    <d v="2023-03-29T00:00:00"/>
    <d v="2023-04-08T00:00:00"/>
    <n v="35720.61"/>
  </r>
  <r>
    <x v="6"/>
    <x v="5"/>
    <x v="6"/>
    <n v="45"/>
    <n v="88"/>
    <d v="2023-06-21T00:00:00"/>
    <d v="2023-07-05T00:00:00"/>
    <n v="9438.26"/>
  </r>
  <r>
    <x v="0"/>
    <x v="7"/>
    <x v="8"/>
    <n v="32"/>
    <n v="51"/>
    <d v="2023-12-30T00:00:00"/>
    <d v="2024-01-12T00:00:00"/>
    <n v="27223.46"/>
  </r>
  <r>
    <x v="9"/>
    <x v="4"/>
    <x v="4"/>
    <n v="10"/>
    <n v="94"/>
    <d v="2023-01-18T00:00:00"/>
    <d v="2023-02-02T00:00:00"/>
    <n v="35570.839999999997"/>
  </r>
  <r>
    <x v="7"/>
    <x v="2"/>
    <x v="3"/>
    <n v="13"/>
    <n v="75"/>
    <d v="2023-02-07T00:00:00"/>
    <d v="2023-02-13T00:00:00"/>
    <n v="26027.37"/>
  </r>
  <r>
    <x v="8"/>
    <x v="6"/>
    <x v="3"/>
    <n v="23"/>
    <n v="109"/>
    <d v="2023-06-23T00:00:00"/>
    <d v="2023-07-01T00:00:00"/>
    <n v="36909.89"/>
  </r>
  <r>
    <x v="1"/>
    <x v="1"/>
    <x v="5"/>
    <n v="41"/>
    <n v="47"/>
    <d v="2023-03-25T00:00:00"/>
    <d v="2023-03-29T00:00:00"/>
    <n v="8519.11"/>
  </r>
  <r>
    <x v="9"/>
    <x v="0"/>
    <x v="2"/>
    <n v="9"/>
    <n v="134"/>
    <d v="2023-05-17T00:00:00"/>
    <d v="2023-05-31T00:00:00"/>
    <n v="48873.72"/>
  </r>
  <r>
    <x v="9"/>
    <x v="3"/>
    <x v="6"/>
    <n v="49"/>
    <n v="42"/>
    <d v="2023-12-28T00:00:00"/>
    <d v="2024-01-07T00:00:00"/>
    <n v="31342.58"/>
  </r>
  <r>
    <x v="4"/>
    <x v="2"/>
    <x v="0"/>
    <n v="48"/>
    <n v="138"/>
    <d v="2023-01-18T00:00:00"/>
    <d v="2023-01-26T00:00:00"/>
    <n v="46741.91"/>
  </r>
  <r>
    <x v="4"/>
    <x v="9"/>
    <x v="1"/>
    <n v="42"/>
    <n v="58"/>
    <d v="2023-09-18T00:00:00"/>
    <d v="2023-09-19T00:00:00"/>
    <n v="26614.52"/>
  </r>
  <r>
    <x v="7"/>
    <x v="2"/>
    <x v="3"/>
    <n v="21"/>
    <n v="50"/>
    <d v="2023-06-22T00:00:00"/>
    <d v="2023-06-27T00:00:00"/>
    <n v="10978.18"/>
  </r>
  <r>
    <x v="4"/>
    <x v="8"/>
    <x v="1"/>
    <n v="21"/>
    <n v="66"/>
    <d v="2023-12-29T00:00:00"/>
    <d v="2024-01-13T00:00:00"/>
    <n v="31175.27"/>
  </r>
  <r>
    <x v="8"/>
    <x v="1"/>
    <x v="0"/>
    <n v="31"/>
    <n v="122"/>
    <d v="2023-11-10T00:00:00"/>
    <d v="2023-11-13T00:00:00"/>
    <n v="44290.86"/>
  </r>
  <r>
    <x v="2"/>
    <x v="9"/>
    <x v="1"/>
    <n v="26"/>
    <n v="85"/>
    <d v="2023-09-25T00:00:00"/>
    <d v="2023-09-29T00:00:00"/>
    <n v="7502.64"/>
  </r>
  <r>
    <x v="9"/>
    <x v="7"/>
    <x v="1"/>
    <n v="31"/>
    <n v="75"/>
    <d v="2023-06-06T00:00:00"/>
    <d v="2023-06-11T00:00:00"/>
    <n v="7121.37"/>
  </r>
  <r>
    <x v="2"/>
    <x v="5"/>
    <x v="3"/>
    <n v="39"/>
    <n v="70"/>
    <d v="2023-07-28T00:00:00"/>
    <d v="2023-08-04T00:00:00"/>
    <n v="48241"/>
  </r>
  <r>
    <x v="3"/>
    <x v="2"/>
    <x v="9"/>
    <n v="14"/>
    <n v="91"/>
    <d v="2023-07-20T00:00:00"/>
    <d v="2023-08-03T00:00:00"/>
    <n v="33446.239999999998"/>
  </r>
  <r>
    <x v="1"/>
    <x v="9"/>
    <x v="1"/>
    <n v="14"/>
    <n v="62"/>
    <d v="2023-12-17T00:00:00"/>
    <d v="2023-12-30T00:00:00"/>
    <n v="13590.65"/>
  </r>
  <r>
    <x v="3"/>
    <x v="0"/>
    <x v="4"/>
    <n v="28"/>
    <n v="84"/>
    <d v="2023-02-08T00:00:00"/>
    <d v="2023-02-22T00:00:00"/>
    <n v="20849.310000000001"/>
  </r>
  <r>
    <x v="6"/>
    <x v="3"/>
    <x v="9"/>
    <n v="35"/>
    <n v="57"/>
    <d v="2023-08-09T00:00:00"/>
    <d v="2023-08-19T00:00:00"/>
    <n v="4388.33"/>
  </r>
  <r>
    <x v="7"/>
    <x v="1"/>
    <x v="2"/>
    <n v="5"/>
    <n v="41"/>
    <d v="2023-03-31T00:00:00"/>
    <d v="2023-04-05T00:00:00"/>
    <n v="23916.63"/>
  </r>
  <r>
    <x v="2"/>
    <x v="9"/>
    <x v="3"/>
    <n v="29"/>
    <n v="54"/>
    <d v="2023-10-22T00:00:00"/>
    <d v="2023-11-05T00:00:00"/>
    <n v="5084.1099999999997"/>
  </r>
  <r>
    <x v="5"/>
    <x v="2"/>
    <x v="9"/>
    <n v="28"/>
    <n v="102"/>
    <d v="2023-12-13T00:00:00"/>
    <d v="2023-12-20T00:00:00"/>
    <n v="23328.9"/>
  </r>
  <r>
    <x v="3"/>
    <x v="8"/>
    <x v="2"/>
    <n v="41"/>
    <n v="27"/>
    <d v="2023-02-20T00:00:00"/>
    <d v="2023-03-06T00:00:00"/>
    <n v="33417.279999999999"/>
  </r>
  <r>
    <x v="7"/>
    <x v="5"/>
    <x v="8"/>
    <n v="6"/>
    <n v="110"/>
    <d v="2023-09-21T00:00:00"/>
    <d v="2023-10-06T00:00:00"/>
    <n v="36545.43"/>
  </r>
  <r>
    <x v="8"/>
    <x v="5"/>
    <x v="5"/>
    <n v="19"/>
    <n v="31"/>
    <d v="2023-07-01T00:00:00"/>
    <d v="2023-07-15T00:00:00"/>
    <n v="43687.01"/>
  </r>
  <r>
    <x v="8"/>
    <x v="4"/>
    <x v="8"/>
    <n v="7"/>
    <n v="50"/>
    <d v="2023-08-02T00:00:00"/>
    <d v="2023-08-07T00:00:00"/>
    <n v="13902.24"/>
  </r>
  <r>
    <x v="5"/>
    <x v="6"/>
    <x v="9"/>
    <n v="32"/>
    <n v="56"/>
    <d v="2023-01-11T00:00:00"/>
    <d v="2023-01-26T00:00:00"/>
    <n v="22456.61"/>
  </r>
  <r>
    <x v="9"/>
    <x v="0"/>
    <x v="3"/>
    <n v="28"/>
    <n v="154"/>
    <d v="2023-09-04T00:00:00"/>
    <d v="2023-09-19T00:00:00"/>
    <n v="23012.639999999999"/>
  </r>
  <r>
    <x v="2"/>
    <x v="7"/>
    <x v="9"/>
    <n v="44"/>
    <n v="194"/>
    <d v="2023-08-18T00:00:00"/>
    <d v="2023-08-27T00:00:00"/>
    <n v="33963.65"/>
  </r>
  <r>
    <x v="5"/>
    <x v="3"/>
    <x v="4"/>
    <n v="40"/>
    <n v="150"/>
    <d v="2023-05-01T00:00:00"/>
    <d v="2023-05-02T00:00:00"/>
    <n v="9775.99"/>
  </r>
  <r>
    <x v="9"/>
    <x v="2"/>
    <x v="3"/>
    <n v="38"/>
    <n v="108"/>
    <d v="2023-04-08T00:00:00"/>
    <d v="2023-04-20T00:00:00"/>
    <n v="17211.57"/>
  </r>
  <r>
    <x v="4"/>
    <x v="2"/>
    <x v="3"/>
    <n v="17"/>
    <n v="29"/>
    <d v="2023-01-16T00:00:00"/>
    <d v="2023-01-25T00:00:00"/>
    <n v="17999.48"/>
  </r>
  <r>
    <x v="9"/>
    <x v="3"/>
    <x v="7"/>
    <n v="43"/>
    <n v="96"/>
    <d v="2023-02-04T00:00:00"/>
    <d v="2023-02-05T00:00:00"/>
    <n v="42883.43"/>
  </r>
  <r>
    <x v="4"/>
    <x v="8"/>
    <x v="8"/>
    <n v="21"/>
    <n v="151"/>
    <d v="2023-06-07T00:00:00"/>
    <d v="2023-06-09T00:00:00"/>
    <n v="2854.22"/>
  </r>
  <r>
    <x v="8"/>
    <x v="5"/>
    <x v="9"/>
    <n v="40"/>
    <n v="88"/>
    <d v="2023-03-22T00:00:00"/>
    <d v="2023-03-25T00:00:00"/>
    <n v="8333.48"/>
  </r>
  <r>
    <x v="3"/>
    <x v="2"/>
    <x v="3"/>
    <n v="25"/>
    <n v="131"/>
    <d v="2023-06-30T00:00:00"/>
    <d v="2023-07-02T00:00:00"/>
    <n v="47678.73"/>
  </r>
  <r>
    <x v="1"/>
    <x v="2"/>
    <x v="7"/>
    <n v="9"/>
    <n v="106"/>
    <d v="2023-11-14T00:00:00"/>
    <d v="2023-11-21T00:00:00"/>
    <n v="44526.27"/>
  </r>
  <r>
    <x v="7"/>
    <x v="1"/>
    <x v="6"/>
    <n v="48"/>
    <n v="25"/>
    <d v="2023-10-16T00:00:00"/>
    <d v="2023-10-28T00:00:00"/>
    <n v="4514.63"/>
  </r>
  <r>
    <x v="9"/>
    <x v="2"/>
    <x v="4"/>
    <n v="23"/>
    <n v="20"/>
    <d v="2023-04-17T00:00:00"/>
    <d v="2023-04-22T00:00:00"/>
    <n v="25418.26"/>
  </r>
  <r>
    <x v="4"/>
    <x v="1"/>
    <x v="0"/>
    <n v="6"/>
    <n v="48"/>
    <d v="2023-07-11T00:00:00"/>
    <d v="2023-07-24T00:00:00"/>
    <n v="46666.48"/>
  </r>
  <r>
    <x v="1"/>
    <x v="3"/>
    <x v="1"/>
    <n v="19"/>
    <n v="152"/>
    <d v="2023-09-18T00:00:00"/>
    <d v="2023-09-19T00:00:00"/>
    <n v="39298.300000000003"/>
  </r>
  <r>
    <x v="8"/>
    <x v="8"/>
    <x v="6"/>
    <n v="24"/>
    <n v="43"/>
    <d v="2023-09-29T00:00:00"/>
    <d v="2023-10-01T00:00:00"/>
    <n v="45451.78"/>
  </r>
  <r>
    <x v="4"/>
    <x v="5"/>
    <x v="2"/>
    <n v="43"/>
    <n v="133"/>
    <d v="2023-01-27T00:00:00"/>
    <d v="2023-02-11T00:00:00"/>
    <n v="24556.18"/>
  </r>
  <r>
    <x v="6"/>
    <x v="4"/>
    <x v="5"/>
    <n v="20"/>
    <n v="77"/>
    <d v="2023-03-07T00:00:00"/>
    <d v="2023-03-18T00:00:00"/>
    <n v="7146.07"/>
  </r>
  <r>
    <x v="0"/>
    <x v="9"/>
    <x v="4"/>
    <n v="28"/>
    <n v="126"/>
    <d v="2023-11-29T00:00:00"/>
    <d v="2023-12-10T00:00:00"/>
    <n v="21065.59"/>
  </r>
  <r>
    <x v="2"/>
    <x v="5"/>
    <x v="6"/>
    <n v="26"/>
    <n v="169"/>
    <d v="2023-02-18T00:00:00"/>
    <d v="2023-02-19T00:00:00"/>
    <n v="41677.339999999997"/>
  </r>
  <r>
    <x v="7"/>
    <x v="9"/>
    <x v="5"/>
    <n v="40"/>
    <n v="193"/>
    <d v="2023-11-01T00:00:00"/>
    <d v="2023-11-15T00:00:00"/>
    <n v="47625.7"/>
  </r>
  <r>
    <x v="9"/>
    <x v="7"/>
    <x v="9"/>
    <n v="42"/>
    <n v="163"/>
    <d v="2023-05-19T00:00:00"/>
    <d v="2023-05-26T00:00:00"/>
    <n v="8684.16"/>
  </r>
  <r>
    <x v="7"/>
    <x v="9"/>
    <x v="3"/>
    <n v="14"/>
    <n v="37"/>
    <d v="2023-12-09T00:00:00"/>
    <d v="2023-12-15T00:00:00"/>
    <n v="17213.0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Wellness Clinic"/>
    <s v="Chennai"/>
    <x v="0"/>
    <n v="47"/>
    <n v="182"/>
    <d v="2023-12-13T00:00:00"/>
    <d v="2023-12-14T00:00:00"/>
    <n v="31364.880000000001"/>
    <x v="0"/>
  </r>
  <r>
    <s v="Fortis Care"/>
    <s v="Pune"/>
    <x v="1"/>
    <n v="15"/>
    <n v="51"/>
    <d v="2023-12-29T00:00:00"/>
    <d v="2024-01-09T00:00:00"/>
    <n v="47280.19"/>
    <x v="1"/>
  </r>
  <r>
    <s v="Wellness Clinic"/>
    <s v="Ahmedabad"/>
    <x v="2"/>
    <n v="20"/>
    <n v="120"/>
    <d v="2023-10-07T00:00:00"/>
    <d v="2023-10-21T00:00:00"/>
    <n v="28574.720000000001"/>
    <x v="2"/>
  </r>
  <r>
    <s v="Heritage Hospital"/>
    <s v="Hyderabad"/>
    <x v="3"/>
    <n v="8"/>
    <n v="172"/>
    <d v="2023-04-29T00:00:00"/>
    <d v="2023-05-11T00:00:00"/>
    <n v="7000.83"/>
    <x v="3"/>
  </r>
  <r>
    <s v="City Hospital"/>
    <s v="Kolkata"/>
    <x v="4"/>
    <n v="35"/>
    <n v="76"/>
    <d v="2023-02-10T00:00:00"/>
    <d v="2023-02-12T00:00:00"/>
    <n v="47210.46"/>
    <x v="4"/>
  </r>
  <r>
    <s v="Heritage Hospital"/>
    <s v="Hyderabad"/>
    <x v="5"/>
    <n v="11"/>
    <n v="76"/>
    <d v="2023-02-05T00:00:00"/>
    <d v="2023-02-17T00:00:00"/>
    <n v="18612.34"/>
    <x v="3"/>
  </r>
  <r>
    <s v="Global Medicare"/>
    <s v="Ahmedabad"/>
    <x v="5"/>
    <n v="22"/>
    <n v="99"/>
    <d v="2023-08-01T00:00:00"/>
    <d v="2023-08-06T00:00:00"/>
    <n v="47808.55"/>
    <x v="5"/>
  </r>
  <r>
    <s v="Apollo Health"/>
    <s v="Jaipur"/>
    <x v="6"/>
    <n v="37"/>
    <n v="173"/>
    <d v="2023-10-01T00:00:00"/>
    <d v="2023-10-12T00:00:00"/>
    <n v="12284.65"/>
    <x v="1"/>
  </r>
  <r>
    <s v="Heritage Hospital"/>
    <s v="Jaipur"/>
    <x v="1"/>
    <n v="9"/>
    <n v="198"/>
    <d v="2023-06-12T00:00:00"/>
    <d v="2023-06-18T00:00:00"/>
    <n v="14650.23"/>
    <x v="6"/>
  </r>
  <r>
    <s v="Green Valley Hospital"/>
    <s v="Pune"/>
    <x v="2"/>
    <n v="30"/>
    <n v="107"/>
    <d v="2023-12-07T00:00:00"/>
    <d v="2023-12-08T00:00:00"/>
    <n v="30006.959999999999"/>
    <x v="0"/>
  </r>
  <r>
    <s v="Healing Touch"/>
    <s v="Mumbai"/>
    <x v="7"/>
    <n v="39"/>
    <n v="70"/>
    <d v="2023-09-13T00:00:00"/>
    <d v="2023-09-15T00:00:00"/>
    <n v="13282.51"/>
    <x v="4"/>
  </r>
  <r>
    <s v="Fortis Care"/>
    <s v="Jaipur"/>
    <x v="3"/>
    <n v="22"/>
    <n v="38"/>
    <d v="2023-03-12T00:00:00"/>
    <d v="2023-03-25T00:00:00"/>
    <n v="13481.9"/>
    <x v="7"/>
  </r>
  <r>
    <s v="City Hospital"/>
    <s v="Lucknow"/>
    <x v="8"/>
    <n v="32"/>
    <n v="67"/>
    <d v="2023-11-18T00:00:00"/>
    <d v="2023-11-24T00:00:00"/>
    <n v="36748.42"/>
    <x v="6"/>
  </r>
  <r>
    <s v="Fortis Care"/>
    <s v="Jaipur"/>
    <x v="0"/>
    <n v="27"/>
    <n v="60"/>
    <d v="2023-09-18T00:00:00"/>
    <d v="2023-09-24T00:00:00"/>
    <n v="37056.51"/>
    <x v="6"/>
  </r>
  <r>
    <s v="Sunrise Medical"/>
    <s v="Ahmedabad"/>
    <x v="4"/>
    <n v="48"/>
    <n v="37"/>
    <d v="2023-08-06T00:00:00"/>
    <d v="2023-08-11T00:00:00"/>
    <n v="15107.89"/>
    <x v="5"/>
  </r>
  <r>
    <s v="Healing Touch"/>
    <s v="Chennai"/>
    <x v="8"/>
    <n v="17"/>
    <n v="60"/>
    <d v="2023-06-27T00:00:00"/>
    <d v="2023-06-30T00:00:00"/>
    <n v="9348.5499999999993"/>
    <x v="8"/>
  </r>
  <r>
    <s v="Green Valley Hospital"/>
    <s v="Chennai"/>
    <x v="2"/>
    <n v="40"/>
    <n v="96"/>
    <d v="2023-03-22T00:00:00"/>
    <d v="2023-03-28T00:00:00"/>
    <n v="48548.44"/>
    <x v="6"/>
  </r>
  <r>
    <s v="Healing Touch"/>
    <s v="Ahmedabad"/>
    <x v="9"/>
    <n v="14"/>
    <n v="68"/>
    <d v="2023-11-11T00:00:00"/>
    <d v="2023-11-22T00:00:00"/>
    <n v="29942.75"/>
    <x v="1"/>
  </r>
  <r>
    <s v="Apollo Health"/>
    <s v="Delhi"/>
    <x v="3"/>
    <n v="41"/>
    <n v="111"/>
    <d v="2023-11-05T00:00:00"/>
    <d v="2023-11-08T00:00:00"/>
    <n v="43367.53"/>
    <x v="8"/>
  </r>
  <r>
    <s v="Fortis Care"/>
    <s v="Mumbai"/>
    <x v="3"/>
    <n v="46"/>
    <n v="154"/>
    <d v="2023-02-14T00:00:00"/>
    <d v="2023-02-18T00:00:00"/>
    <n v="41367.1"/>
    <x v="9"/>
  </r>
  <r>
    <s v="Metro Hospital"/>
    <s v="Bangalore"/>
    <x v="7"/>
    <n v="7"/>
    <n v="68"/>
    <d v="2023-10-06T00:00:00"/>
    <d v="2023-10-07T00:00:00"/>
    <n v="30136.26"/>
    <x v="0"/>
  </r>
  <r>
    <s v="Apollo Health"/>
    <s v="Hyderabad"/>
    <x v="7"/>
    <n v="28"/>
    <n v="191"/>
    <d v="2023-04-08T00:00:00"/>
    <d v="2023-04-22T00:00:00"/>
    <n v="17698.490000000002"/>
    <x v="2"/>
  </r>
  <r>
    <s v="Fortis Care"/>
    <s v="Ahmedabad"/>
    <x v="5"/>
    <n v="32"/>
    <n v="116"/>
    <d v="2023-10-28T00:00:00"/>
    <d v="2023-10-30T00:00:00"/>
    <n v="40799.019999999997"/>
    <x v="4"/>
  </r>
  <r>
    <s v="Apollo Health"/>
    <s v="Hyderabad"/>
    <x v="0"/>
    <n v="5"/>
    <n v="79"/>
    <d v="2023-03-25T00:00:00"/>
    <d v="2023-03-29T00:00:00"/>
    <n v="20952.509999999998"/>
    <x v="9"/>
  </r>
  <r>
    <s v="City Hospital"/>
    <s v="Lucknow"/>
    <x v="5"/>
    <n v="48"/>
    <n v="91"/>
    <d v="2023-02-24T00:00:00"/>
    <d v="2023-03-04T00:00:00"/>
    <n v="10882.4"/>
    <x v="10"/>
  </r>
  <r>
    <s v="Apollo Health"/>
    <s v="Pune"/>
    <x v="1"/>
    <n v="9"/>
    <n v="59"/>
    <d v="2023-11-09T00:00:00"/>
    <d v="2023-11-16T00:00:00"/>
    <n v="25177.79"/>
    <x v="11"/>
  </r>
  <r>
    <s v="Apollo Health"/>
    <s v="Lucknow"/>
    <x v="1"/>
    <n v="9"/>
    <n v="171"/>
    <d v="2023-04-06T00:00:00"/>
    <d v="2023-04-21T00:00:00"/>
    <n v="21666.78"/>
    <x v="12"/>
  </r>
  <r>
    <s v="Apollo Health"/>
    <s v="Lucknow"/>
    <x v="7"/>
    <n v="20"/>
    <n v="39"/>
    <d v="2023-05-05T00:00:00"/>
    <d v="2023-05-10T00:00:00"/>
    <n v="37856.699999999997"/>
    <x v="5"/>
  </r>
  <r>
    <s v="Healing Touch"/>
    <s v="Pune"/>
    <x v="8"/>
    <n v="46"/>
    <n v="55"/>
    <d v="2023-09-25T00:00:00"/>
    <d v="2023-09-29T00:00:00"/>
    <n v="25298.5"/>
    <x v="9"/>
  </r>
  <r>
    <s v="City Hospital"/>
    <s v="Hyderabad"/>
    <x v="7"/>
    <n v="7"/>
    <n v="88"/>
    <d v="2023-05-12T00:00:00"/>
    <d v="2023-05-21T00:00:00"/>
    <n v="28558.23"/>
    <x v="13"/>
  </r>
  <r>
    <s v="Global Medicare"/>
    <s v="Chennai"/>
    <x v="7"/>
    <n v="36"/>
    <n v="69"/>
    <d v="2023-09-19T00:00:00"/>
    <d v="2023-09-20T00:00:00"/>
    <n v="44452.26"/>
    <x v="0"/>
  </r>
  <r>
    <s v="Healing Touch"/>
    <s v="Mumbai"/>
    <x v="9"/>
    <n v="20"/>
    <n v="94"/>
    <d v="2023-08-21T00:00:00"/>
    <d v="2023-08-28T00:00:00"/>
    <n v="49955.41"/>
    <x v="11"/>
  </r>
  <r>
    <s v="Green Valley Hospital"/>
    <s v="Jaipur"/>
    <x v="7"/>
    <n v="38"/>
    <n v="139"/>
    <d v="2023-07-01T00:00:00"/>
    <d v="2023-07-15T00:00:00"/>
    <n v="14118.62"/>
    <x v="2"/>
  </r>
  <r>
    <s v="Global Medicare"/>
    <s v="Jaipur"/>
    <x v="3"/>
    <n v="38"/>
    <n v="62"/>
    <d v="2023-06-07T00:00:00"/>
    <d v="2023-06-17T00:00:00"/>
    <n v="22074.89"/>
    <x v="14"/>
  </r>
  <r>
    <s v="Global Medicare"/>
    <s v="Kolkata"/>
    <x v="0"/>
    <n v="22"/>
    <n v="133"/>
    <d v="2023-02-13T00:00:00"/>
    <d v="2023-02-28T00:00:00"/>
    <n v="18795.689999999999"/>
    <x v="12"/>
  </r>
  <r>
    <s v="Wellness Clinic"/>
    <s v="Jaipur"/>
    <x v="9"/>
    <n v="47"/>
    <n v="84"/>
    <d v="2023-01-20T00:00:00"/>
    <d v="2023-01-26T00:00:00"/>
    <n v="26646.52"/>
    <x v="6"/>
  </r>
  <r>
    <s v="Fortis Care"/>
    <s v="Jaipur"/>
    <x v="5"/>
    <n v="15"/>
    <n v="40"/>
    <d v="2023-10-23T00:00:00"/>
    <d v="2023-10-26T00:00:00"/>
    <n v="37057.29"/>
    <x v="8"/>
  </r>
  <r>
    <s v="Healing Touch"/>
    <s v="Delhi"/>
    <x v="6"/>
    <n v="46"/>
    <n v="23"/>
    <d v="2023-05-27T00:00:00"/>
    <d v="2023-05-29T00:00:00"/>
    <n v="40771.839999999997"/>
    <x v="4"/>
  </r>
  <r>
    <s v="City Hospital"/>
    <s v="Kolkata"/>
    <x v="3"/>
    <n v="6"/>
    <n v="166"/>
    <d v="2023-12-16T00:00:00"/>
    <d v="2023-12-25T00:00:00"/>
    <n v="40731.29"/>
    <x v="13"/>
  </r>
  <r>
    <s v="Wellness Clinic"/>
    <s v="Lucknow"/>
    <x v="3"/>
    <n v="37"/>
    <n v="85"/>
    <d v="2023-06-09T00:00:00"/>
    <d v="2023-06-16T00:00:00"/>
    <n v="4872.04"/>
    <x v="11"/>
  </r>
  <r>
    <s v="Metro Hospital"/>
    <s v="Lucknow"/>
    <x v="9"/>
    <n v="22"/>
    <n v="167"/>
    <d v="2023-12-29T00:00:00"/>
    <d v="2024-01-10T00:00:00"/>
    <n v="44531.22"/>
    <x v="3"/>
  </r>
  <r>
    <s v="Apollo Health"/>
    <s v="Chennai"/>
    <x v="1"/>
    <n v="8"/>
    <n v="61"/>
    <d v="2023-09-10T00:00:00"/>
    <d v="2023-09-15T00:00:00"/>
    <n v="42769.14"/>
    <x v="5"/>
  </r>
  <r>
    <s v="Fortis Care"/>
    <s v="Bangalore"/>
    <x v="4"/>
    <n v="30"/>
    <n v="69"/>
    <d v="2023-11-13T00:00:00"/>
    <d v="2023-11-26T00:00:00"/>
    <n v="14701.02"/>
    <x v="7"/>
  </r>
  <r>
    <s v="City Hospital"/>
    <s v="Jaipur"/>
    <x v="4"/>
    <n v="11"/>
    <n v="22"/>
    <d v="2023-05-15T00:00:00"/>
    <d v="2023-05-18T00:00:00"/>
    <n v="48466.080000000002"/>
    <x v="8"/>
  </r>
  <r>
    <s v="Sunrise Medical"/>
    <s v="Bangalore"/>
    <x v="1"/>
    <n v="37"/>
    <n v="26"/>
    <d v="2023-07-10T00:00:00"/>
    <d v="2023-07-24T00:00:00"/>
    <n v="25367.78"/>
    <x v="2"/>
  </r>
  <r>
    <s v="Green Valley Hospital"/>
    <s v="Ahmedabad"/>
    <x v="7"/>
    <n v="15"/>
    <n v="112"/>
    <d v="2023-03-26T00:00:00"/>
    <d v="2023-03-28T00:00:00"/>
    <n v="32628.67"/>
    <x v="4"/>
  </r>
  <r>
    <s v="Heritage Hospital"/>
    <s v="Lucknow"/>
    <x v="3"/>
    <n v="30"/>
    <n v="161"/>
    <d v="2023-11-10T00:00:00"/>
    <d v="2023-11-25T00:00:00"/>
    <n v="10166.89"/>
    <x v="12"/>
  </r>
  <r>
    <s v="Green Valley Hospital"/>
    <s v="Bangalore"/>
    <x v="2"/>
    <n v="8"/>
    <n v="177"/>
    <d v="2023-08-13T00:00:00"/>
    <d v="2023-08-17T00:00:00"/>
    <n v="15913.48"/>
    <x v="9"/>
  </r>
  <r>
    <s v="Healing Touch"/>
    <s v="Hyderabad"/>
    <x v="2"/>
    <n v="30"/>
    <n v="158"/>
    <d v="2023-11-13T00:00:00"/>
    <d v="2023-11-22T00:00:00"/>
    <n v="16757.509999999998"/>
    <x v="13"/>
  </r>
  <r>
    <s v="Wellness Clinic"/>
    <s v="Ahmedabad"/>
    <x v="9"/>
    <n v="27"/>
    <n v="65"/>
    <d v="2023-03-29T00:00:00"/>
    <d v="2023-04-08T00:00:00"/>
    <n v="35720.61"/>
    <x v="14"/>
  </r>
  <r>
    <s v="Green Valley Hospital"/>
    <s v="Jaipur"/>
    <x v="6"/>
    <n v="45"/>
    <n v="88"/>
    <d v="2023-06-21T00:00:00"/>
    <d v="2023-07-05T00:00:00"/>
    <n v="9438.26"/>
    <x v="2"/>
  </r>
  <r>
    <s v="Wellness Clinic"/>
    <s v="Lucknow"/>
    <x v="8"/>
    <n v="32"/>
    <n v="51"/>
    <d v="2023-12-30T00:00:00"/>
    <d v="2024-01-12T00:00:00"/>
    <n v="27223.46"/>
    <x v="7"/>
  </r>
  <r>
    <s v="Metro Hospital"/>
    <s v="Kolkata"/>
    <x v="4"/>
    <n v="10"/>
    <n v="94"/>
    <d v="2023-01-18T00:00:00"/>
    <d v="2023-02-02T00:00:00"/>
    <n v="35570.839999999997"/>
    <x v="12"/>
  </r>
  <r>
    <s v="Healing Touch"/>
    <s v="Ahmedabad"/>
    <x v="3"/>
    <n v="13"/>
    <n v="75"/>
    <d v="2023-02-07T00:00:00"/>
    <d v="2023-02-13T00:00:00"/>
    <n v="26027.37"/>
    <x v="6"/>
  </r>
  <r>
    <s v="Sunrise Medical"/>
    <s v="Mumbai"/>
    <x v="3"/>
    <n v="23"/>
    <n v="109"/>
    <d v="2023-06-23T00:00:00"/>
    <d v="2023-07-01T00:00:00"/>
    <n v="36909.89"/>
    <x v="10"/>
  </r>
  <r>
    <s v="Fortis Care"/>
    <s v="Pune"/>
    <x v="5"/>
    <n v="41"/>
    <n v="47"/>
    <d v="2023-03-25T00:00:00"/>
    <d v="2023-03-29T00:00:00"/>
    <n v="8519.11"/>
    <x v="9"/>
  </r>
  <r>
    <s v="Metro Hospital"/>
    <s v="Chennai"/>
    <x v="2"/>
    <n v="9"/>
    <n v="134"/>
    <d v="2023-05-17T00:00:00"/>
    <d v="2023-05-31T00:00:00"/>
    <n v="48873.72"/>
    <x v="2"/>
  </r>
  <r>
    <s v="Metro Hospital"/>
    <s v="Hyderabad"/>
    <x v="6"/>
    <n v="49"/>
    <n v="42"/>
    <d v="2023-12-28T00:00:00"/>
    <d v="2024-01-07T00:00:00"/>
    <n v="31342.58"/>
    <x v="14"/>
  </r>
  <r>
    <s v="Global Medicare"/>
    <s v="Ahmedabad"/>
    <x v="0"/>
    <n v="48"/>
    <n v="138"/>
    <d v="2023-01-18T00:00:00"/>
    <d v="2023-01-26T00:00:00"/>
    <n v="46741.91"/>
    <x v="10"/>
  </r>
  <r>
    <s v="Global Medicare"/>
    <s v="Bangalore"/>
    <x v="1"/>
    <n v="42"/>
    <n v="58"/>
    <d v="2023-09-18T00:00:00"/>
    <d v="2023-09-19T00:00:00"/>
    <n v="26614.52"/>
    <x v="0"/>
  </r>
  <r>
    <s v="Healing Touch"/>
    <s v="Ahmedabad"/>
    <x v="3"/>
    <n v="21"/>
    <n v="50"/>
    <d v="2023-06-22T00:00:00"/>
    <d v="2023-06-27T00:00:00"/>
    <n v="10978.18"/>
    <x v="5"/>
  </r>
  <r>
    <s v="Global Medicare"/>
    <s v="Delhi"/>
    <x v="1"/>
    <n v="21"/>
    <n v="66"/>
    <d v="2023-12-29T00:00:00"/>
    <d v="2024-01-13T00:00:00"/>
    <n v="31175.27"/>
    <x v="12"/>
  </r>
  <r>
    <s v="Sunrise Medical"/>
    <s v="Pune"/>
    <x v="0"/>
    <n v="31"/>
    <n v="122"/>
    <d v="2023-11-10T00:00:00"/>
    <d v="2023-11-13T00:00:00"/>
    <n v="44290.86"/>
    <x v="8"/>
  </r>
  <r>
    <s v="Heritage Hospital"/>
    <s v="Bangalore"/>
    <x v="1"/>
    <n v="26"/>
    <n v="85"/>
    <d v="2023-09-25T00:00:00"/>
    <d v="2023-09-29T00:00:00"/>
    <n v="7502.64"/>
    <x v="9"/>
  </r>
  <r>
    <s v="Metro Hospital"/>
    <s v="Lucknow"/>
    <x v="1"/>
    <n v="31"/>
    <n v="75"/>
    <d v="2023-06-06T00:00:00"/>
    <d v="2023-06-11T00:00:00"/>
    <n v="7121.37"/>
    <x v="5"/>
  </r>
  <r>
    <s v="Heritage Hospital"/>
    <s v="Jaipur"/>
    <x v="3"/>
    <n v="39"/>
    <n v="70"/>
    <d v="2023-07-28T00:00:00"/>
    <d v="2023-08-04T00:00:00"/>
    <n v="48241"/>
    <x v="11"/>
  </r>
  <r>
    <s v="City Hospital"/>
    <s v="Ahmedabad"/>
    <x v="9"/>
    <n v="14"/>
    <n v="91"/>
    <d v="2023-07-20T00:00:00"/>
    <d v="2023-08-03T00:00:00"/>
    <n v="33446.239999999998"/>
    <x v="2"/>
  </r>
  <r>
    <s v="Fortis Care"/>
    <s v="Bangalore"/>
    <x v="1"/>
    <n v="14"/>
    <n v="62"/>
    <d v="2023-12-17T00:00:00"/>
    <d v="2023-12-30T00:00:00"/>
    <n v="13590.65"/>
    <x v="7"/>
  </r>
  <r>
    <s v="City Hospital"/>
    <s v="Chennai"/>
    <x v="4"/>
    <n v="28"/>
    <n v="84"/>
    <d v="2023-02-08T00:00:00"/>
    <d v="2023-02-22T00:00:00"/>
    <n v="20849.310000000001"/>
    <x v="2"/>
  </r>
  <r>
    <s v="Green Valley Hospital"/>
    <s v="Hyderabad"/>
    <x v="9"/>
    <n v="35"/>
    <n v="57"/>
    <d v="2023-08-09T00:00:00"/>
    <d v="2023-08-19T00:00:00"/>
    <n v="4388.33"/>
    <x v="14"/>
  </r>
  <r>
    <s v="Healing Touch"/>
    <s v="Pune"/>
    <x v="2"/>
    <n v="5"/>
    <n v="41"/>
    <d v="2023-03-31T00:00:00"/>
    <d v="2023-04-05T00:00:00"/>
    <n v="23916.63"/>
    <x v="5"/>
  </r>
  <r>
    <s v="Heritage Hospital"/>
    <s v="Bangalore"/>
    <x v="3"/>
    <n v="29"/>
    <n v="54"/>
    <d v="2023-10-22T00:00:00"/>
    <d v="2023-11-05T00:00:00"/>
    <n v="5084.1099999999997"/>
    <x v="2"/>
  </r>
  <r>
    <s v="Apollo Health"/>
    <s v="Ahmedabad"/>
    <x v="9"/>
    <n v="28"/>
    <n v="102"/>
    <d v="2023-12-13T00:00:00"/>
    <d v="2023-12-20T00:00:00"/>
    <n v="23328.9"/>
    <x v="11"/>
  </r>
  <r>
    <s v="City Hospital"/>
    <s v="Delhi"/>
    <x v="2"/>
    <n v="41"/>
    <n v="27"/>
    <d v="2023-02-20T00:00:00"/>
    <d v="2023-03-06T00:00:00"/>
    <n v="33417.279999999999"/>
    <x v="2"/>
  </r>
  <r>
    <s v="Healing Touch"/>
    <s v="Jaipur"/>
    <x v="8"/>
    <n v="6"/>
    <n v="110"/>
    <d v="2023-09-21T00:00:00"/>
    <d v="2023-10-06T00:00:00"/>
    <n v="36545.43"/>
    <x v="12"/>
  </r>
  <r>
    <s v="Sunrise Medical"/>
    <s v="Jaipur"/>
    <x v="5"/>
    <n v="19"/>
    <n v="31"/>
    <d v="2023-07-01T00:00:00"/>
    <d v="2023-07-15T00:00:00"/>
    <n v="43687.01"/>
    <x v="2"/>
  </r>
  <r>
    <s v="Sunrise Medical"/>
    <s v="Kolkata"/>
    <x v="8"/>
    <n v="7"/>
    <n v="50"/>
    <d v="2023-08-02T00:00:00"/>
    <d v="2023-08-07T00:00:00"/>
    <n v="13902.24"/>
    <x v="5"/>
  </r>
  <r>
    <s v="Apollo Health"/>
    <s v="Mumbai"/>
    <x v="9"/>
    <n v="32"/>
    <n v="56"/>
    <d v="2023-01-11T00:00:00"/>
    <d v="2023-01-26T00:00:00"/>
    <n v="22456.61"/>
    <x v="12"/>
  </r>
  <r>
    <s v="Metro Hospital"/>
    <s v="Chennai"/>
    <x v="3"/>
    <n v="28"/>
    <n v="154"/>
    <d v="2023-09-04T00:00:00"/>
    <d v="2023-09-19T00:00:00"/>
    <n v="23012.639999999999"/>
    <x v="12"/>
  </r>
  <r>
    <s v="Heritage Hospital"/>
    <s v="Lucknow"/>
    <x v="9"/>
    <n v="44"/>
    <n v="194"/>
    <d v="2023-08-18T00:00:00"/>
    <d v="2023-08-27T00:00:00"/>
    <n v="33963.65"/>
    <x v="13"/>
  </r>
  <r>
    <s v="Apollo Health"/>
    <s v="Hyderabad"/>
    <x v="4"/>
    <n v="40"/>
    <n v="150"/>
    <d v="2023-05-01T00:00:00"/>
    <d v="2023-05-02T00:00:00"/>
    <n v="9775.99"/>
    <x v="0"/>
  </r>
  <r>
    <s v="Metro Hospital"/>
    <s v="Ahmedabad"/>
    <x v="3"/>
    <n v="38"/>
    <n v="108"/>
    <d v="2023-04-08T00:00:00"/>
    <d v="2023-04-20T00:00:00"/>
    <n v="17211.57"/>
    <x v="3"/>
  </r>
  <r>
    <s v="Global Medicare"/>
    <s v="Ahmedabad"/>
    <x v="3"/>
    <n v="17"/>
    <n v="29"/>
    <d v="2023-01-16T00:00:00"/>
    <d v="2023-01-25T00:00:00"/>
    <n v="17999.48"/>
    <x v="13"/>
  </r>
  <r>
    <s v="Metro Hospital"/>
    <s v="Hyderabad"/>
    <x v="7"/>
    <n v="43"/>
    <n v="96"/>
    <d v="2023-02-04T00:00:00"/>
    <d v="2023-02-05T00:00:00"/>
    <n v="42883.43"/>
    <x v="0"/>
  </r>
  <r>
    <s v="Global Medicare"/>
    <s v="Delhi"/>
    <x v="8"/>
    <n v="21"/>
    <n v="151"/>
    <d v="2023-06-07T00:00:00"/>
    <d v="2023-06-09T00:00:00"/>
    <n v="2854.22"/>
    <x v="4"/>
  </r>
  <r>
    <s v="Sunrise Medical"/>
    <s v="Jaipur"/>
    <x v="9"/>
    <n v="40"/>
    <n v="88"/>
    <d v="2023-03-22T00:00:00"/>
    <d v="2023-03-25T00:00:00"/>
    <n v="8333.48"/>
    <x v="8"/>
  </r>
  <r>
    <s v="City Hospital"/>
    <s v="Ahmedabad"/>
    <x v="3"/>
    <n v="25"/>
    <n v="131"/>
    <d v="2023-06-30T00:00:00"/>
    <d v="2023-07-02T00:00:00"/>
    <n v="47678.73"/>
    <x v="4"/>
  </r>
  <r>
    <s v="Fortis Care"/>
    <s v="Ahmedabad"/>
    <x v="7"/>
    <n v="9"/>
    <n v="106"/>
    <d v="2023-11-14T00:00:00"/>
    <d v="2023-11-21T00:00:00"/>
    <n v="44526.27"/>
    <x v="11"/>
  </r>
  <r>
    <s v="Healing Touch"/>
    <s v="Pune"/>
    <x v="6"/>
    <n v="48"/>
    <n v="25"/>
    <d v="2023-10-16T00:00:00"/>
    <d v="2023-10-28T00:00:00"/>
    <n v="4514.63"/>
    <x v="3"/>
  </r>
  <r>
    <s v="Metro Hospital"/>
    <s v="Ahmedabad"/>
    <x v="4"/>
    <n v="23"/>
    <n v="20"/>
    <d v="2023-04-17T00:00:00"/>
    <d v="2023-04-22T00:00:00"/>
    <n v="25418.26"/>
    <x v="5"/>
  </r>
  <r>
    <s v="Global Medicare"/>
    <s v="Pune"/>
    <x v="0"/>
    <n v="6"/>
    <n v="48"/>
    <d v="2023-07-11T00:00:00"/>
    <d v="2023-07-24T00:00:00"/>
    <n v="46666.48"/>
    <x v="7"/>
  </r>
  <r>
    <s v="Fortis Care"/>
    <s v="Hyderabad"/>
    <x v="1"/>
    <n v="19"/>
    <n v="152"/>
    <d v="2023-09-18T00:00:00"/>
    <d v="2023-09-19T00:00:00"/>
    <n v="39298.300000000003"/>
    <x v="0"/>
  </r>
  <r>
    <s v="Sunrise Medical"/>
    <s v="Delhi"/>
    <x v="6"/>
    <n v="24"/>
    <n v="43"/>
    <d v="2023-09-29T00:00:00"/>
    <d v="2023-10-01T00:00:00"/>
    <n v="45451.78"/>
    <x v="4"/>
  </r>
  <r>
    <s v="Global Medicare"/>
    <s v="Jaipur"/>
    <x v="2"/>
    <n v="43"/>
    <n v="133"/>
    <d v="2023-01-27T00:00:00"/>
    <d v="2023-02-11T00:00:00"/>
    <n v="24556.18"/>
    <x v="12"/>
  </r>
  <r>
    <s v="Green Valley Hospital"/>
    <s v="Kolkata"/>
    <x v="5"/>
    <n v="20"/>
    <n v="77"/>
    <d v="2023-03-07T00:00:00"/>
    <d v="2023-03-18T00:00:00"/>
    <n v="7146.07"/>
    <x v="1"/>
  </r>
  <r>
    <s v="Wellness Clinic"/>
    <s v="Bangalore"/>
    <x v="4"/>
    <n v="28"/>
    <n v="126"/>
    <d v="2023-11-29T00:00:00"/>
    <d v="2023-12-10T00:00:00"/>
    <n v="21065.59"/>
    <x v="1"/>
  </r>
  <r>
    <s v="Heritage Hospital"/>
    <s v="Jaipur"/>
    <x v="6"/>
    <n v="26"/>
    <n v="169"/>
    <d v="2023-02-18T00:00:00"/>
    <d v="2023-02-19T00:00:00"/>
    <n v="41677.339999999997"/>
    <x v="0"/>
  </r>
  <r>
    <s v="Healing Touch"/>
    <s v="Bangalore"/>
    <x v="5"/>
    <n v="40"/>
    <n v="193"/>
    <d v="2023-11-01T00:00:00"/>
    <d v="2023-11-15T00:00:00"/>
    <n v="47625.7"/>
    <x v="2"/>
  </r>
  <r>
    <s v="Metro Hospital"/>
    <s v="Lucknow"/>
    <x v="9"/>
    <n v="42"/>
    <n v="163"/>
    <d v="2023-05-19T00:00:00"/>
    <d v="2023-05-26T00:00:00"/>
    <n v="8684.16"/>
    <x v="11"/>
  </r>
  <r>
    <s v="Healing Touch"/>
    <s v="Bangalore"/>
    <x v="3"/>
    <n v="14"/>
    <n v="37"/>
    <d v="2023-12-09T00:00:00"/>
    <d v="2023-12-15T00:00:00"/>
    <n v="17213.05"/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Wellness Clinic"/>
    <s v="Chennai"/>
    <s v="Orthopedics"/>
    <n v="47"/>
    <n v="182"/>
    <d v="2023-12-13T00:00:00"/>
    <d v="2023-12-14T00:00:00"/>
    <n v="31364.880000000001"/>
    <n v="1"/>
    <x v="0"/>
    <x v="0"/>
  </r>
  <r>
    <s v="Fortis Care"/>
    <s v="Pune"/>
    <s v="ENT"/>
    <n v="15"/>
    <n v="51"/>
    <d v="2023-12-29T00:00:00"/>
    <d v="2024-01-09T00:00:00"/>
    <n v="47280.19"/>
    <n v="11"/>
    <x v="0"/>
    <x v="1"/>
  </r>
  <r>
    <s v="Wellness Clinic"/>
    <s v="Ahmedabad"/>
    <s v="Pediatrics"/>
    <n v="20"/>
    <n v="120"/>
    <d v="2023-10-07T00:00:00"/>
    <d v="2023-10-21T00:00:00"/>
    <n v="28574.720000000001"/>
    <n v="14"/>
    <x v="1"/>
    <x v="2"/>
  </r>
  <r>
    <s v="Heritage Hospital"/>
    <s v="Hyderabad"/>
    <s v="Urology"/>
    <n v="8"/>
    <n v="172"/>
    <d v="2023-04-29T00:00:00"/>
    <d v="2023-05-11T00:00:00"/>
    <n v="7000.83"/>
    <n v="12"/>
    <x v="2"/>
    <x v="3"/>
  </r>
  <r>
    <s v="City Hospital"/>
    <s v="Kolkata"/>
    <s v="Gynecology"/>
    <n v="35"/>
    <n v="76"/>
    <d v="2023-02-10T00:00:00"/>
    <d v="2023-02-12T00:00:00"/>
    <n v="47210.46"/>
    <n v="2"/>
    <x v="3"/>
    <x v="4"/>
  </r>
  <r>
    <s v="Heritage Hospital"/>
    <s v="Hyderabad"/>
    <s v="Oncology"/>
    <n v="11"/>
    <n v="76"/>
    <d v="2023-02-05T00:00:00"/>
    <d v="2023-02-17T00:00:00"/>
    <n v="18612.34"/>
    <n v="12"/>
    <x v="3"/>
    <x v="4"/>
  </r>
  <r>
    <s v="Global Medicare"/>
    <s v="Ahmedabad"/>
    <s v="Oncology"/>
    <n v="22"/>
    <n v="99"/>
    <d v="2023-08-01T00:00:00"/>
    <d v="2023-08-06T00:00:00"/>
    <n v="47808.55"/>
    <n v="5"/>
    <x v="4"/>
    <x v="5"/>
  </r>
  <r>
    <s v="Apollo Health"/>
    <s v="Jaipur"/>
    <s v="General Medicine"/>
    <n v="37"/>
    <n v="173"/>
    <d v="2023-10-01T00:00:00"/>
    <d v="2023-10-12T00:00:00"/>
    <n v="12284.65"/>
    <n v="11"/>
    <x v="1"/>
    <x v="2"/>
  </r>
  <r>
    <s v="Heritage Hospital"/>
    <s v="Jaipur"/>
    <s v="ENT"/>
    <n v="9"/>
    <n v="198"/>
    <d v="2023-06-12T00:00:00"/>
    <d v="2023-06-18T00:00:00"/>
    <n v="14650.23"/>
    <n v="6"/>
    <x v="5"/>
    <x v="6"/>
  </r>
  <r>
    <s v="Green Valley Hospital"/>
    <s v="Pune"/>
    <s v="Pediatrics"/>
    <n v="30"/>
    <n v="107"/>
    <d v="2023-12-07T00:00:00"/>
    <d v="2023-12-08T00:00:00"/>
    <n v="30006.959999999999"/>
    <n v="1"/>
    <x v="0"/>
    <x v="0"/>
  </r>
  <r>
    <s v="Healing Touch"/>
    <s v="Mumbai"/>
    <s v="Dermatology"/>
    <n v="39"/>
    <n v="70"/>
    <d v="2023-09-13T00:00:00"/>
    <d v="2023-09-15T00:00:00"/>
    <n v="13282.51"/>
    <n v="2"/>
    <x v="6"/>
    <x v="7"/>
  </r>
  <r>
    <s v="Fortis Care"/>
    <s v="Jaipur"/>
    <s v="Urology"/>
    <n v="22"/>
    <n v="38"/>
    <d v="2023-03-12T00:00:00"/>
    <d v="2023-03-25T00:00:00"/>
    <n v="13481.9"/>
    <n v="13"/>
    <x v="7"/>
    <x v="8"/>
  </r>
  <r>
    <s v="City Hospital"/>
    <s v="Lucknow"/>
    <s v="Cardiology"/>
    <n v="32"/>
    <n v="67"/>
    <d v="2023-11-18T00:00:00"/>
    <d v="2023-11-24T00:00:00"/>
    <n v="36748.42"/>
    <n v="6"/>
    <x v="8"/>
    <x v="9"/>
  </r>
  <r>
    <s v="Fortis Care"/>
    <s v="Jaipur"/>
    <s v="Orthopedics"/>
    <n v="27"/>
    <n v="60"/>
    <d v="2023-09-18T00:00:00"/>
    <d v="2023-09-24T00:00:00"/>
    <n v="37056.51"/>
    <n v="6"/>
    <x v="6"/>
    <x v="7"/>
  </r>
  <r>
    <s v="Sunrise Medical"/>
    <s v="Ahmedabad"/>
    <s v="Gynecology"/>
    <n v="48"/>
    <n v="37"/>
    <d v="2023-08-06T00:00:00"/>
    <d v="2023-08-11T00:00:00"/>
    <n v="15107.89"/>
    <n v="5"/>
    <x v="4"/>
    <x v="5"/>
  </r>
  <r>
    <s v="Healing Touch"/>
    <s v="Chennai"/>
    <s v="Cardiology"/>
    <n v="17"/>
    <n v="60"/>
    <d v="2023-06-27T00:00:00"/>
    <d v="2023-06-30T00:00:00"/>
    <n v="9348.5499999999993"/>
    <n v="3"/>
    <x v="5"/>
    <x v="6"/>
  </r>
  <r>
    <s v="Green Valley Hospital"/>
    <s v="Chennai"/>
    <s v="Pediatrics"/>
    <n v="40"/>
    <n v="96"/>
    <d v="2023-03-22T00:00:00"/>
    <d v="2023-03-28T00:00:00"/>
    <n v="48548.44"/>
    <n v="6"/>
    <x v="7"/>
    <x v="8"/>
  </r>
  <r>
    <s v="Healing Touch"/>
    <s v="Ahmedabad"/>
    <s v="Neurology"/>
    <n v="14"/>
    <n v="68"/>
    <d v="2023-11-11T00:00:00"/>
    <d v="2023-11-22T00:00:00"/>
    <n v="29942.75"/>
    <n v="11"/>
    <x v="8"/>
    <x v="9"/>
  </r>
  <r>
    <s v="Apollo Health"/>
    <s v="Delhi"/>
    <s v="Urology"/>
    <n v="41"/>
    <n v="111"/>
    <d v="2023-11-05T00:00:00"/>
    <d v="2023-11-08T00:00:00"/>
    <n v="43367.53"/>
    <n v="3"/>
    <x v="8"/>
    <x v="9"/>
  </r>
  <r>
    <s v="Fortis Care"/>
    <s v="Mumbai"/>
    <s v="Urology"/>
    <n v="46"/>
    <n v="154"/>
    <d v="2023-02-14T00:00:00"/>
    <d v="2023-02-18T00:00:00"/>
    <n v="41367.1"/>
    <n v="4"/>
    <x v="3"/>
    <x v="4"/>
  </r>
  <r>
    <s v="Metro Hospital"/>
    <s v="Bangalore"/>
    <s v="Dermatology"/>
    <n v="7"/>
    <n v="68"/>
    <d v="2023-10-06T00:00:00"/>
    <d v="2023-10-07T00:00:00"/>
    <n v="30136.26"/>
    <n v="1"/>
    <x v="1"/>
    <x v="2"/>
  </r>
  <r>
    <s v="Apollo Health"/>
    <s v="Hyderabad"/>
    <s v="Dermatology"/>
    <n v="28"/>
    <n v="191"/>
    <d v="2023-04-08T00:00:00"/>
    <d v="2023-04-22T00:00:00"/>
    <n v="17698.490000000002"/>
    <n v="14"/>
    <x v="2"/>
    <x v="10"/>
  </r>
  <r>
    <s v="Fortis Care"/>
    <s v="Ahmedabad"/>
    <s v="Oncology"/>
    <n v="32"/>
    <n v="116"/>
    <d v="2023-10-28T00:00:00"/>
    <d v="2023-10-30T00:00:00"/>
    <n v="40799.019999999997"/>
    <n v="2"/>
    <x v="1"/>
    <x v="2"/>
  </r>
  <r>
    <s v="Apollo Health"/>
    <s v="Hyderabad"/>
    <s v="Orthopedics"/>
    <n v="5"/>
    <n v="79"/>
    <d v="2023-03-25T00:00:00"/>
    <d v="2023-03-29T00:00:00"/>
    <n v="20952.509999999998"/>
    <n v="4"/>
    <x v="7"/>
    <x v="8"/>
  </r>
  <r>
    <s v="City Hospital"/>
    <s v="Lucknow"/>
    <s v="Oncology"/>
    <n v="48"/>
    <n v="91"/>
    <d v="2023-02-24T00:00:00"/>
    <d v="2023-03-04T00:00:00"/>
    <n v="10882.4"/>
    <n v="8"/>
    <x v="3"/>
    <x v="8"/>
  </r>
  <r>
    <s v="Apollo Health"/>
    <s v="Pune"/>
    <s v="ENT"/>
    <n v="9"/>
    <n v="59"/>
    <d v="2023-11-09T00:00:00"/>
    <d v="2023-11-16T00:00:00"/>
    <n v="25177.79"/>
    <n v="7"/>
    <x v="8"/>
    <x v="9"/>
  </r>
  <r>
    <s v="Apollo Health"/>
    <s v="Lucknow"/>
    <s v="ENT"/>
    <n v="9"/>
    <n v="171"/>
    <d v="2023-04-06T00:00:00"/>
    <d v="2023-04-21T00:00:00"/>
    <n v="21666.78"/>
    <n v="15"/>
    <x v="2"/>
    <x v="10"/>
  </r>
  <r>
    <s v="Apollo Health"/>
    <s v="Lucknow"/>
    <s v="Dermatology"/>
    <n v="20"/>
    <n v="39"/>
    <d v="2023-05-05T00:00:00"/>
    <d v="2023-05-10T00:00:00"/>
    <n v="37856.699999999997"/>
    <n v="5"/>
    <x v="9"/>
    <x v="3"/>
  </r>
  <r>
    <s v="Healing Touch"/>
    <s v="Pune"/>
    <s v="Cardiology"/>
    <n v="46"/>
    <n v="55"/>
    <d v="2023-09-25T00:00:00"/>
    <d v="2023-09-29T00:00:00"/>
    <n v="25298.5"/>
    <n v="4"/>
    <x v="6"/>
    <x v="7"/>
  </r>
  <r>
    <s v="City Hospital"/>
    <s v="Hyderabad"/>
    <s v="Dermatology"/>
    <n v="7"/>
    <n v="88"/>
    <d v="2023-05-12T00:00:00"/>
    <d v="2023-05-21T00:00:00"/>
    <n v="28558.23"/>
    <n v="9"/>
    <x v="9"/>
    <x v="3"/>
  </r>
  <r>
    <s v="Global Medicare"/>
    <s v="Chennai"/>
    <s v="Dermatology"/>
    <n v="36"/>
    <n v="69"/>
    <d v="2023-09-19T00:00:00"/>
    <d v="2023-09-20T00:00:00"/>
    <n v="44452.26"/>
    <n v="1"/>
    <x v="6"/>
    <x v="7"/>
  </r>
  <r>
    <s v="Healing Touch"/>
    <s v="Mumbai"/>
    <s v="Neurology"/>
    <n v="20"/>
    <n v="94"/>
    <d v="2023-08-21T00:00:00"/>
    <d v="2023-08-28T00:00:00"/>
    <n v="49955.41"/>
    <n v="7"/>
    <x v="4"/>
    <x v="5"/>
  </r>
  <r>
    <s v="Green Valley Hospital"/>
    <s v="Jaipur"/>
    <s v="Dermatology"/>
    <n v="38"/>
    <n v="139"/>
    <d v="2023-07-01T00:00:00"/>
    <d v="2023-07-15T00:00:00"/>
    <n v="14118.62"/>
    <n v="14"/>
    <x v="10"/>
    <x v="11"/>
  </r>
  <r>
    <s v="Global Medicare"/>
    <s v="Jaipur"/>
    <s v="Urology"/>
    <n v="38"/>
    <n v="62"/>
    <d v="2023-06-07T00:00:00"/>
    <d v="2023-06-17T00:00:00"/>
    <n v="22074.89"/>
    <n v="10"/>
    <x v="5"/>
    <x v="6"/>
  </r>
  <r>
    <s v="Global Medicare"/>
    <s v="Kolkata"/>
    <s v="Orthopedics"/>
    <n v="22"/>
    <n v="133"/>
    <d v="2023-02-13T00:00:00"/>
    <d v="2023-02-28T00:00:00"/>
    <n v="18795.689999999999"/>
    <n v="15"/>
    <x v="3"/>
    <x v="4"/>
  </r>
  <r>
    <s v="Wellness Clinic"/>
    <s v="Jaipur"/>
    <s v="Neurology"/>
    <n v="47"/>
    <n v="84"/>
    <d v="2023-01-20T00:00:00"/>
    <d v="2023-01-26T00:00:00"/>
    <n v="26646.52"/>
    <n v="6"/>
    <x v="11"/>
    <x v="1"/>
  </r>
  <r>
    <s v="Fortis Care"/>
    <s v="Jaipur"/>
    <s v="Oncology"/>
    <n v="15"/>
    <n v="40"/>
    <d v="2023-10-23T00:00:00"/>
    <d v="2023-10-26T00:00:00"/>
    <n v="37057.29"/>
    <n v="3"/>
    <x v="1"/>
    <x v="2"/>
  </r>
  <r>
    <s v="Healing Touch"/>
    <s v="Delhi"/>
    <s v="General Medicine"/>
    <n v="46"/>
    <n v="23"/>
    <d v="2023-05-27T00:00:00"/>
    <d v="2023-05-29T00:00:00"/>
    <n v="40771.839999999997"/>
    <n v="2"/>
    <x v="9"/>
    <x v="3"/>
  </r>
  <r>
    <s v="City Hospital"/>
    <s v="Kolkata"/>
    <s v="Urology"/>
    <n v="6"/>
    <n v="166"/>
    <d v="2023-12-16T00:00:00"/>
    <d v="2023-12-25T00:00:00"/>
    <n v="40731.29"/>
    <n v="9"/>
    <x v="0"/>
    <x v="0"/>
  </r>
  <r>
    <s v="Wellness Clinic"/>
    <s v="Lucknow"/>
    <s v="Urology"/>
    <n v="37"/>
    <n v="85"/>
    <d v="2023-06-09T00:00:00"/>
    <d v="2023-06-16T00:00:00"/>
    <n v="4872.04"/>
    <n v="7"/>
    <x v="5"/>
    <x v="6"/>
  </r>
  <r>
    <s v="Metro Hospital"/>
    <s v="Lucknow"/>
    <s v="Neurology"/>
    <n v="22"/>
    <n v="167"/>
    <d v="2023-12-29T00:00:00"/>
    <d v="2024-01-10T00:00:00"/>
    <n v="44531.22"/>
    <n v="12"/>
    <x v="0"/>
    <x v="1"/>
  </r>
  <r>
    <s v="Apollo Health"/>
    <s v="Chennai"/>
    <s v="ENT"/>
    <n v="8"/>
    <n v="61"/>
    <d v="2023-09-10T00:00:00"/>
    <d v="2023-09-15T00:00:00"/>
    <n v="42769.14"/>
    <n v="5"/>
    <x v="6"/>
    <x v="7"/>
  </r>
  <r>
    <s v="Fortis Care"/>
    <s v="Bangalore"/>
    <s v="Gynecology"/>
    <n v="30"/>
    <n v="69"/>
    <d v="2023-11-13T00:00:00"/>
    <d v="2023-11-26T00:00:00"/>
    <n v="14701.02"/>
    <n v="13"/>
    <x v="8"/>
    <x v="9"/>
  </r>
  <r>
    <s v="City Hospital"/>
    <s v="Jaipur"/>
    <s v="Gynecology"/>
    <n v="11"/>
    <n v="22"/>
    <d v="2023-05-15T00:00:00"/>
    <d v="2023-05-18T00:00:00"/>
    <n v="48466.080000000002"/>
    <n v="3"/>
    <x v="9"/>
    <x v="3"/>
  </r>
  <r>
    <s v="Sunrise Medical"/>
    <s v="Bangalore"/>
    <s v="ENT"/>
    <n v="37"/>
    <n v="26"/>
    <d v="2023-07-10T00:00:00"/>
    <d v="2023-07-24T00:00:00"/>
    <n v="25367.78"/>
    <n v="14"/>
    <x v="10"/>
    <x v="11"/>
  </r>
  <r>
    <s v="Green Valley Hospital"/>
    <s v="Ahmedabad"/>
    <s v="Dermatology"/>
    <n v="15"/>
    <n v="112"/>
    <d v="2023-03-26T00:00:00"/>
    <d v="2023-03-28T00:00:00"/>
    <n v="32628.67"/>
    <n v="2"/>
    <x v="7"/>
    <x v="8"/>
  </r>
  <r>
    <s v="Heritage Hospital"/>
    <s v="Lucknow"/>
    <s v="Urology"/>
    <n v="30"/>
    <n v="161"/>
    <d v="2023-11-10T00:00:00"/>
    <d v="2023-11-25T00:00:00"/>
    <n v="10166.89"/>
    <n v="15"/>
    <x v="8"/>
    <x v="9"/>
  </r>
  <r>
    <s v="Green Valley Hospital"/>
    <s v="Bangalore"/>
    <s v="Pediatrics"/>
    <n v="8"/>
    <n v="177"/>
    <d v="2023-08-13T00:00:00"/>
    <d v="2023-08-17T00:00:00"/>
    <n v="15913.48"/>
    <n v="4"/>
    <x v="4"/>
    <x v="5"/>
  </r>
  <r>
    <s v="Healing Touch"/>
    <s v="Hyderabad"/>
    <s v="Pediatrics"/>
    <n v="30"/>
    <n v="158"/>
    <d v="2023-11-13T00:00:00"/>
    <d v="2023-11-22T00:00:00"/>
    <n v="16757.509999999998"/>
    <n v="9"/>
    <x v="8"/>
    <x v="9"/>
  </r>
  <r>
    <s v="Wellness Clinic"/>
    <s v="Ahmedabad"/>
    <s v="Neurology"/>
    <n v="27"/>
    <n v="65"/>
    <d v="2023-03-29T00:00:00"/>
    <d v="2023-04-08T00:00:00"/>
    <n v="35720.61"/>
    <n v="10"/>
    <x v="7"/>
    <x v="10"/>
  </r>
  <r>
    <s v="Green Valley Hospital"/>
    <s v="Jaipur"/>
    <s v="General Medicine"/>
    <n v="45"/>
    <n v="88"/>
    <d v="2023-06-21T00:00:00"/>
    <d v="2023-07-05T00:00:00"/>
    <n v="9438.26"/>
    <n v="14"/>
    <x v="5"/>
    <x v="11"/>
  </r>
  <r>
    <s v="Wellness Clinic"/>
    <s v="Lucknow"/>
    <s v="Cardiology"/>
    <n v="32"/>
    <n v="51"/>
    <d v="2023-12-30T00:00:00"/>
    <d v="2024-01-12T00:00:00"/>
    <n v="27223.46"/>
    <n v="13"/>
    <x v="0"/>
    <x v="1"/>
  </r>
  <r>
    <s v="Metro Hospital"/>
    <s v="Kolkata"/>
    <s v="Gynecology"/>
    <n v="10"/>
    <n v="94"/>
    <d v="2023-01-18T00:00:00"/>
    <d v="2023-02-02T00:00:00"/>
    <n v="35570.839999999997"/>
    <n v="15"/>
    <x v="11"/>
    <x v="4"/>
  </r>
  <r>
    <s v="Healing Touch"/>
    <s v="Ahmedabad"/>
    <s v="Urology"/>
    <n v="13"/>
    <n v="75"/>
    <d v="2023-02-07T00:00:00"/>
    <d v="2023-02-13T00:00:00"/>
    <n v="26027.37"/>
    <n v="6"/>
    <x v="3"/>
    <x v="4"/>
  </r>
  <r>
    <s v="Sunrise Medical"/>
    <s v="Mumbai"/>
    <s v="Urology"/>
    <n v="23"/>
    <n v="109"/>
    <d v="2023-06-23T00:00:00"/>
    <d v="2023-07-01T00:00:00"/>
    <n v="36909.89"/>
    <n v="8"/>
    <x v="5"/>
    <x v="11"/>
  </r>
  <r>
    <s v="Fortis Care"/>
    <s v="Pune"/>
    <s v="Oncology"/>
    <n v="41"/>
    <n v="47"/>
    <d v="2023-03-25T00:00:00"/>
    <d v="2023-03-29T00:00:00"/>
    <n v="8519.11"/>
    <n v="4"/>
    <x v="7"/>
    <x v="8"/>
  </r>
  <r>
    <s v="Metro Hospital"/>
    <s v="Chennai"/>
    <s v="Pediatrics"/>
    <n v="9"/>
    <n v="134"/>
    <d v="2023-05-17T00:00:00"/>
    <d v="2023-05-31T00:00:00"/>
    <n v="48873.72"/>
    <n v="14"/>
    <x v="9"/>
    <x v="3"/>
  </r>
  <r>
    <s v="Metro Hospital"/>
    <s v="Hyderabad"/>
    <s v="General Medicine"/>
    <n v="49"/>
    <n v="42"/>
    <d v="2023-12-28T00:00:00"/>
    <d v="2024-01-07T00:00:00"/>
    <n v="31342.58"/>
    <n v="10"/>
    <x v="0"/>
    <x v="1"/>
  </r>
  <r>
    <s v="Global Medicare"/>
    <s v="Ahmedabad"/>
    <s v="Orthopedics"/>
    <n v="48"/>
    <n v="138"/>
    <d v="2023-01-18T00:00:00"/>
    <d v="2023-01-26T00:00:00"/>
    <n v="46741.91"/>
    <n v="8"/>
    <x v="11"/>
    <x v="1"/>
  </r>
  <r>
    <s v="Global Medicare"/>
    <s v="Bangalore"/>
    <s v="ENT"/>
    <n v="42"/>
    <n v="58"/>
    <d v="2023-09-18T00:00:00"/>
    <d v="2023-09-19T00:00:00"/>
    <n v="26614.52"/>
    <n v="1"/>
    <x v="6"/>
    <x v="7"/>
  </r>
  <r>
    <s v="Healing Touch"/>
    <s v="Ahmedabad"/>
    <s v="Urology"/>
    <n v="21"/>
    <n v="50"/>
    <d v="2023-06-22T00:00:00"/>
    <d v="2023-06-27T00:00:00"/>
    <n v="10978.18"/>
    <n v="5"/>
    <x v="5"/>
    <x v="6"/>
  </r>
  <r>
    <s v="Global Medicare"/>
    <s v="Delhi"/>
    <s v="ENT"/>
    <n v="21"/>
    <n v="66"/>
    <d v="2023-12-29T00:00:00"/>
    <d v="2024-01-13T00:00:00"/>
    <n v="31175.27"/>
    <n v="15"/>
    <x v="0"/>
    <x v="1"/>
  </r>
  <r>
    <s v="Sunrise Medical"/>
    <s v="Pune"/>
    <s v="Orthopedics"/>
    <n v="31"/>
    <n v="122"/>
    <d v="2023-11-10T00:00:00"/>
    <d v="2023-11-13T00:00:00"/>
    <n v="44290.86"/>
    <n v="3"/>
    <x v="8"/>
    <x v="9"/>
  </r>
  <r>
    <s v="Heritage Hospital"/>
    <s v="Bangalore"/>
    <s v="ENT"/>
    <n v="26"/>
    <n v="85"/>
    <d v="2023-09-25T00:00:00"/>
    <d v="2023-09-29T00:00:00"/>
    <n v="7502.64"/>
    <n v="4"/>
    <x v="6"/>
    <x v="7"/>
  </r>
  <r>
    <s v="Metro Hospital"/>
    <s v="Lucknow"/>
    <s v="ENT"/>
    <n v="31"/>
    <n v="75"/>
    <d v="2023-06-06T00:00:00"/>
    <d v="2023-06-11T00:00:00"/>
    <n v="7121.37"/>
    <n v="5"/>
    <x v="5"/>
    <x v="6"/>
  </r>
  <r>
    <s v="Heritage Hospital"/>
    <s v="Jaipur"/>
    <s v="Urology"/>
    <n v="39"/>
    <n v="70"/>
    <d v="2023-07-28T00:00:00"/>
    <d v="2023-08-04T00:00:00"/>
    <n v="48241"/>
    <n v="7"/>
    <x v="10"/>
    <x v="5"/>
  </r>
  <r>
    <s v="City Hospital"/>
    <s v="Ahmedabad"/>
    <s v="Neurology"/>
    <n v="14"/>
    <n v="91"/>
    <d v="2023-07-20T00:00:00"/>
    <d v="2023-08-03T00:00:00"/>
    <n v="33446.239999999998"/>
    <n v="14"/>
    <x v="10"/>
    <x v="5"/>
  </r>
  <r>
    <s v="Fortis Care"/>
    <s v="Bangalore"/>
    <s v="ENT"/>
    <n v="14"/>
    <n v="62"/>
    <d v="2023-12-17T00:00:00"/>
    <d v="2023-12-30T00:00:00"/>
    <n v="13590.65"/>
    <n v="13"/>
    <x v="0"/>
    <x v="0"/>
  </r>
  <r>
    <s v="City Hospital"/>
    <s v="Chennai"/>
    <s v="Gynecology"/>
    <n v="28"/>
    <n v="84"/>
    <d v="2023-02-08T00:00:00"/>
    <d v="2023-02-22T00:00:00"/>
    <n v="20849.310000000001"/>
    <n v="14"/>
    <x v="3"/>
    <x v="4"/>
  </r>
  <r>
    <s v="Green Valley Hospital"/>
    <s v="Hyderabad"/>
    <s v="Neurology"/>
    <n v="35"/>
    <n v="57"/>
    <d v="2023-08-09T00:00:00"/>
    <d v="2023-08-19T00:00:00"/>
    <n v="4388.33"/>
    <n v="10"/>
    <x v="4"/>
    <x v="5"/>
  </r>
  <r>
    <s v="Healing Touch"/>
    <s v="Pune"/>
    <s v="Pediatrics"/>
    <n v="5"/>
    <n v="41"/>
    <d v="2023-03-31T00:00:00"/>
    <d v="2023-04-05T00:00:00"/>
    <n v="23916.63"/>
    <n v="5"/>
    <x v="7"/>
    <x v="10"/>
  </r>
  <r>
    <s v="Heritage Hospital"/>
    <s v="Bangalore"/>
    <s v="Urology"/>
    <n v="29"/>
    <n v="54"/>
    <d v="2023-10-22T00:00:00"/>
    <d v="2023-11-05T00:00:00"/>
    <n v="5084.1099999999997"/>
    <n v="14"/>
    <x v="1"/>
    <x v="9"/>
  </r>
  <r>
    <s v="Apollo Health"/>
    <s v="Ahmedabad"/>
    <s v="Neurology"/>
    <n v="28"/>
    <n v="102"/>
    <d v="2023-12-13T00:00:00"/>
    <d v="2023-12-20T00:00:00"/>
    <n v="23328.9"/>
    <n v="7"/>
    <x v="0"/>
    <x v="0"/>
  </r>
  <r>
    <s v="City Hospital"/>
    <s v="Delhi"/>
    <s v="Pediatrics"/>
    <n v="41"/>
    <n v="27"/>
    <d v="2023-02-20T00:00:00"/>
    <d v="2023-03-06T00:00:00"/>
    <n v="33417.279999999999"/>
    <n v="14"/>
    <x v="3"/>
    <x v="8"/>
  </r>
  <r>
    <s v="Healing Touch"/>
    <s v="Jaipur"/>
    <s v="Cardiology"/>
    <n v="6"/>
    <n v="110"/>
    <d v="2023-09-21T00:00:00"/>
    <d v="2023-10-06T00:00:00"/>
    <n v="36545.43"/>
    <n v="15"/>
    <x v="6"/>
    <x v="2"/>
  </r>
  <r>
    <s v="Sunrise Medical"/>
    <s v="Jaipur"/>
    <s v="Oncology"/>
    <n v="19"/>
    <n v="31"/>
    <d v="2023-07-01T00:00:00"/>
    <d v="2023-07-15T00:00:00"/>
    <n v="43687.01"/>
    <n v="14"/>
    <x v="10"/>
    <x v="11"/>
  </r>
  <r>
    <s v="Sunrise Medical"/>
    <s v="Kolkata"/>
    <s v="Cardiology"/>
    <n v="7"/>
    <n v="50"/>
    <d v="2023-08-02T00:00:00"/>
    <d v="2023-08-07T00:00:00"/>
    <n v="13902.24"/>
    <n v="5"/>
    <x v="4"/>
    <x v="5"/>
  </r>
  <r>
    <s v="Apollo Health"/>
    <s v="Mumbai"/>
    <s v="Neurology"/>
    <n v="32"/>
    <n v="56"/>
    <d v="2023-01-11T00:00:00"/>
    <d v="2023-01-26T00:00:00"/>
    <n v="22456.61"/>
    <n v="15"/>
    <x v="11"/>
    <x v="1"/>
  </r>
  <r>
    <s v="Metro Hospital"/>
    <s v="Chennai"/>
    <s v="Urology"/>
    <n v="28"/>
    <n v="154"/>
    <d v="2023-09-04T00:00:00"/>
    <d v="2023-09-19T00:00:00"/>
    <n v="23012.639999999999"/>
    <n v="15"/>
    <x v="6"/>
    <x v="7"/>
  </r>
  <r>
    <s v="Heritage Hospital"/>
    <s v="Lucknow"/>
    <s v="Neurology"/>
    <n v="44"/>
    <n v="194"/>
    <d v="2023-08-18T00:00:00"/>
    <d v="2023-08-27T00:00:00"/>
    <n v="33963.65"/>
    <n v="9"/>
    <x v="4"/>
    <x v="5"/>
  </r>
  <r>
    <s v="Apollo Health"/>
    <s v="Hyderabad"/>
    <s v="Gynecology"/>
    <n v="40"/>
    <n v="150"/>
    <d v="2023-05-01T00:00:00"/>
    <d v="2023-05-02T00:00:00"/>
    <n v="9775.99"/>
    <n v="1"/>
    <x v="9"/>
    <x v="3"/>
  </r>
  <r>
    <s v="Metro Hospital"/>
    <s v="Ahmedabad"/>
    <s v="Urology"/>
    <n v="38"/>
    <n v="108"/>
    <d v="2023-04-08T00:00:00"/>
    <d v="2023-04-20T00:00:00"/>
    <n v="17211.57"/>
    <n v="12"/>
    <x v="2"/>
    <x v="10"/>
  </r>
  <r>
    <s v="Global Medicare"/>
    <s v="Ahmedabad"/>
    <s v="Urology"/>
    <n v="17"/>
    <n v="29"/>
    <d v="2023-01-16T00:00:00"/>
    <d v="2023-01-25T00:00:00"/>
    <n v="17999.48"/>
    <n v="9"/>
    <x v="11"/>
    <x v="1"/>
  </r>
  <r>
    <s v="Metro Hospital"/>
    <s v="Hyderabad"/>
    <s v="Dermatology"/>
    <n v="43"/>
    <n v="96"/>
    <d v="2023-02-04T00:00:00"/>
    <d v="2023-02-05T00:00:00"/>
    <n v="42883.43"/>
    <n v="1"/>
    <x v="3"/>
    <x v="4"/>
  </r>
  <r>
    <s v="Global Medicare"/>
    <s v="Delhi"/>
    <s v="Cardiology"/>
    <n v="21"/>
    <n v="151"/>
    <d v="2023-06-07T00:00:00"/>
    <d v="2023-06-09T00:00:00"/>
    <n v="2854.22"/>
    <n v="2"/>
    <x v="5"/>
    <x v="6"/>
  </r>
  <r>
    <s v="Sunrise Medical"/>
    <s v="Jaipur"/>
    <s v="Neurology"/>
    <n v="40"/>
    <n v="88"/>
    <d v="2023-03-22T00:00:00"/>
    <d v="2023-03-25T00:00:00"/>
    <n v="8333.48"/>
    <n v="3"/>
    <x v="7"/>
    <x v="8"/>
  </r>
  <r>
    <s v="City Hospital"/>
    <s v="Ahmedabad"/>
    <s v="Urology"/>
    <n v="25"/>
    <n v="131"/>
    <d v="2023-06-30T00:00:00"/>
    <d v="2023-07-02T00:00:00"/>
    <n v="47678.73"/>
    <n v="2"/>
    <x v="5"/>
    <x v="11"/>
  </r>
  <r>
    <s v="Fortis Care"/>
    <s v="Ahmedabad"/>
    <s v="Dermatology"/>
    <n v="9"/>
    <n v="106"/>
    <d v="2023-11-14T00:00:00"/>
    <d v="2023-11-21T00:00:00"/>
    <n v="44526.27"/>
    <n v="7"/>
    <x v="8"/>
    <x v="9"/>
  </r>
  <r>
    <s v="Healing Touch"/>
    <s v="Pune"/>
    <s v="General Medicine"/>
    <n v="48"/>
    <n v="25"/>
    <d v="2023-10-16T00:00:00"/>
    <d v="2023-10-28T00:00:00"/>
    <n v="4514.63"/>
    <n v="12"/>
    <x v="1"/>
    <x v="2"/>
  </r>
  <r>
    <s v="Metro Hospital"/>
    <s v="Ahmedabad"/>
    <s v="Gynecology"/>
    <n v="23"/>
    <n v="20"/>
    <d v="2023-04-17T00:00:00"/>
    <d v="2023-04-22T00:00:00"/>
    <n v="25418.26"/>
    <n v="5"/>
    <x v="2"/>
    <x v="10"/>
  </r>
  <r>
    <s v="Global Medicare"/>
    <s v="Pune"/>
    <s v="Orthopedics"/>
    <n v="6"/>
    <n v="48"/>
    <d v="2023-07-11T00:00:00"/>
    <d v="2023-07-24T00:00:00"/>
    <n v="46666.48"/>
    <n v="13"/>
    <x v="10"/>
    <x v="11"/>
  </r>
  <r>
    <s v="Fortis Care"/>
    <s v="Hyderabad"/>
    <s v="ENT"/>
    <n v="19"/>
    <n v="152"/>
    <d v="2023-09-18T00:00:00"/>
    <d v="2023-09-19T00:00:00"/>
    <n v="39298.300000000003"/>
    <n v="1"/>
    <x v="6"/>
    <x v="7"/>
  </r>
  <r>
    <s v="Sunrise Medical"/>
    <s v="Delhi"/>
    <s v="General Medicine"/>
    <n v="24"/>
    <n v="43"/>
    <d v="2023-09-29T00:00:00"/>
    <d v="2023-10-01T00:00:00"/>
    <n v="45451.78"/>
    <n v="2"/>
    <x v="6"/>
    <x v="2"/>
  </r>
  <r>
    <s v="Global Medicare"/>
    <s v="Jaipur"/>
    <s v="Pediatrics"/>
    <n v="43"/>
    <n v="133"/>
    <d v="2023-01-27T00:00:00"/>
    <d v="2023-02-11T00:00:00"/>
    <n v="24556.18"/>
    <n v="15"/>
    <x v="11"/>
    <x v="4"/>
  </r>
  <r>
    <s v="Green Valley Hospital"/>
    <s v="Kolkata"/>
    <s v="Oncology"/>
    <n v="20"/>
    <n v="77"/>
    <d v="2023-03-07T00:00:00"/>
    <d v="2023-03-18T00:00:00"/>
    <n v="7146.07"/>
    <n v="11"/>
    <x v="7"/>
    <x v="8"/>
  </r>
  <r>
    <s v="Wellness Clinic"/>
    <s v="Bangalore"/>
    <s v="Gynecology"/>
    <n v="28"/>
    <n v="126"/>
    <d v="2023-11-29T00:00:00"/>
    <d v="2023-12-10T00:00:00"/>
    <n v="21065.59"/>
    <n v="11"/>
    <x v="8"/>
    <x v="0"/>
  </r>
  <r>
    <s v="Heritage Hospital"/>
    <s v="Jaipur"/>
    <s v="General Medicine"/>
    <n v="26"/>
    <n v="169"/>
    <d v="2023-02-18T00:00:00"/>
    <d v="2023-02-19T00:00:00"/>
    <n v="41677.339999999997"/>
    <n v="1"/>
    <x v="3"/>
    <x v="4"/>
  </r>
  <r>
    <s v="Healing Touch"/>
    <s v="Bangalore"/>
    <s v="Oncology"/>
    <n v="40"/>
    <n v="193"/>
    <d v="2023-11-01T00:00:00"/>
    <d v="2023-11-15T00:00:00"/>
    <n v="47625.7"/>
    <n v="14"/>
    <x v="8"/>
    <x v="9"/>
  </r>
  <r>
    <s v="Metro Hospital"/>
    <s v="Lucknow"/>
    <s v="Neurology"/>
    <n v="42"/>
    <n v="163"/>
    <d v="2023-05-19T00:00:00"/>
    <d v="2023-05-26T00:00:00"/>
    <n v="8684.16"/>
    <n v="7"/>
    <x v="9"/>
    <x v="3"/>
  </r>
  <r>
    <s v="Healing Touch"/>
    <s v="Bangalore"/>
    <s v="Urology"/>
    <n v="14"/>
    <n v="37"/>
    <d v="2023-12-09T00:00:00"/>
    <d v="2023-12-15T00:00:00"/>
    <n v="17213.05"/>
    <n v="6"/>
    <x v="0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s v="Chennai"/>
    <s v="Orthopedics"/>
    <n v="47"/>
    <n v="182"/>
    <d v="2023-12-13T00:00:00"/>
    <d v="2023-12-14T00:00:00"/>
    <n v="31364.880000000001"/>
    <n v="1"/>
    <n v="31364.880000000001"/>
    <s v="Dec"/>
    <n v="2023"/>
  </r>
  <r>
    <x v="1"/>
    <s v="Pune"/>
    <s v="ENT"/>
    <n v="15"/>
    <n v="51"/>
    <d v="2023-12-29T00:00:00"/>
    <d v="2024-01-09T00:00:00"/>
    <n v="47280.19"/>
    <n v="11"/>
    <n v="4298.199090909091"/>
    <s v="Dec"/>
    <n v="2023"/>
  </r>
  <r>
    <x v="0"/>
    <s v="Ahmedabad"/>
    <s v="Pediatrics"/>
    <n v="20"/>
    <n v="120"/>
    <d v="2023-10-07T00:00:00"/>
    <d v="2023-10-21T00:00:00"/>
    <n v="28574.720000000001"/>
    <n v="14"/>
    <n v="2041.0514285714287"/>
    <s v="Oct"/>
    <n v="2023"/>
  </r>
  <r>
    <x v="2"/>
    <s v="Hyderabad"/>
    <s v="Urology"/>
    <n v="8"/>
    <n v="172"/>
    <d v="2023-04-29T00:00:00"/>
    <d v="2023-05-11T00:00:00"/>
    <n v="7000.83"/>
    <n v="12"/>
    <n v="583.40250000000003"/>
    <s v="Apr"/>
    <n v="2023"/>
  </r>
  <r>
    <x v="3"/>
    <s v="Kolkata"/>
    <s v="Gynecology"/>
    <n v="35"/>
    <n v="76"/>
    <d v="2023-02-10T00:00:00"/>
    <d v="2023-02-12T00:00:00"/>
    <n v="47210.46"/>
    <n v="2"/>
    <n v="23605.23"/>
    <s v="Feb"/>
    <n v="2023"/>
  </r>
  <r>
    <x v="2"/>
    <s v="Hyderabad"/>
    <s v="Oncology"/>
    <n v="11"/>
    <n v="76"/>
    <d v="2023-02-05T00:00:00"/>
    <d v="2023-02-17T00:00:00"/>
    <n v="18612.34"/>
    <n v="12"/>
    <n v="1551.0283333333334"/>
    <s v="Feb"/>
    <n v="2023"/>
  </r>
  <r>
    <x v="4"/>
    <s v="Ahmedabad"/>
    <s v="Oncology"/>
    <n v="22"/>
    <n v="99"/>
    <d v="2023-08-01T00:00:00"/>
    <d v="2023-08-06T00:00:00"/>
    <n v="47808.55"/>
    <n v="5"/>
    <n v="9561.7100000000009"/>
    <s v="Aug"/>
    <n v="2023"/>
  </r>
  <r>
    <x v="5"/>
    <s v="Jaipur"/>
    <s v="General Medicine"/>
    <n v="37"/>
    <n v="173"/>
    <d v="2023-10-01T00:00:00"/>
    <d v="2023-10-12T00:00:00"/>
    <n v="12284.65"/>
    <n v="11"/>
    <n v="1116.7863636363636"/>
    <s v="Oct"/>
    <n v="2023"/>
  </r>
  <r>
    <x v="2"/>
    <s v="Jaipur"/>
    <s v="ENT"/>
    <n v="9"/>
    <n v="198"/>
    <d v="2023-06-12T00:00:00"/>
    <d v="2023-06-18T00:00:00"/>
    <n v="14650.23"/>
    <n v="6"/>
    <n v="2441.7049999999999"/>
    <s v="Jun"/>
    <n v="2023"/>
  </r>
  <r>
    <x v="6"/>
    <s v="Pune"/>
    <s v="Pediatrics"/>
    <n v="30"/>
    <n v="107"/>
    <d v="2023-12-07T00:00:00"/>
    <d v="2023-12-08T00:00:00"/>
    <n v="30006.959999999999"/>
    <n v="1"/>
    <n v="30006.959999999999"/>
    <s v="Dec"/>
    <n v="2023"/>
  </r>
  <r>
    <x v="7"/>
    <s v="Mumbai"/>
    <s v="Dermatology"/>
    <n v="39"/>
    <n v="70"/>
    <d v="2023-09-13T00:00:00"/>
    <d v="2023-09-15T00:00:00"/>
    <n v="13282.51"/>
    <n v="2"/>
    <n v="6641.2550000000001"/>
    <s v="Sep"/>
    <n v="2023"/>
  </r>
  <r>
    <x v="1"/>
    <s v="Jaipur"/>
    <s v="Urology"/>
    <n v="22"/>
    <n v="38"/>
    <d v="2023-03-12T00:00:00"/>
    <d v="2023-03-25T00:00:00"/>
    <n v="13481.9"/>
    <n v="13"/>
    <n v="1037.0692307692307"/>
    <s v="Mar"/>
    <n v="2023"/>
  </r>
  <r>
    <x v="3"/>
    <s v="Lucknow"/>
    <s v="Cardiology"/>
    <n v="32"/>
    <n v="67"/>
    <d v="2023-11-18T00:00:00"/>
    <d v="2023-11-24T00:00:00"/>
    <n v="36748.42"/>
    <n v="6"/>
    <n v="6124.7366666666667"/>
    <s v="Nov"/>
    <n v="2023"/>
  </r>
  <r>
    <x v="1"/>
    <s v="Jaipur"/>
    <s v="Orthopedics"/>
    <n v="27"/>
    <n v="60"/>
    <d v="2023-09-18T00:00:00"/>
    <d v="2023-09-24T00:00:00"/>
    <n v="37056.51"/>
    <n v="6"/>
    <n v="6176.085"/>
    <s v="Sep"/>
    <n v="2023"/>
  </r>
  <r>
    <x v="8"/>
    <s v="Ahmedabad"/>
    <s v="Gynecology"/>
    <n v="48"/>
    <n v="37"/>
    <d v="2023-08-06T00:00:00"/>
    <d v="2023-08-11T00:00:00"/>
    <n v="15107.89"/>
    <n v="5"/>
    <n v="3021.578"/>
    <s v="Aug"/>
    <n v="2023"/>
  </r>
  <r>
    <x v="7"/>
    <s v="Chennai"/>
    <s v="Cardiology"/>
    <n v="17"/>
    <n v="60"/>
    <d v="2023-06-27T00:00:00"/>
    <d v="2023-06-30T00:00:00"/>
    <n v="9348.5499999999993"/>
    <n v="3"/>
    <n v="3116.1833333333329"/>
    <s v="Jun"/>
    <n v="2023"/>
  </r>
  <r>
    <x v="6"/>
    <s v="Chennai"/>
    <s v="Pediatrics"/>
    <n v="40"/>
    <n v="96"/>
    <d v="2023-03-22T00:00:00"/>
    <d v="2023-03-28T00:00:00"/>
    <n v="48548.44"/>
    <n v="6"/>
    <n v="8091.4066666666668"/>
    <s v="Mar"/>
    <n v="2023"/>
  </r>
  <r>
    <x v="7"/>
    <s v="Ahmedabad"/>
    <s v="Neurology"/>
    <n v="14"/>
    <n v="68"/>
    <d v="2023-11-11T00:00:00"/>
    <d v="2023-11-22T00:00:00"/>
    <n v="29942.75"/>
    <n v="11"/>
    <n v="2722.068181818182"/>
    <s v="Nov"/>
    <n v="2023"/>
  </r>
  <r>
    <x v="5"/>
    <s v="Delhi"/>
    <s v="Urology"/>
    <n v="41"/>
    <n v="111"/>
    <d v="2023-11-05T00:00:00"/>
    <d v="2023-11-08T00:00:00"/>
    <n v="43367.53"/>
    <n v="3"/>
    <n v="14455.843333333332"/>
    <s v="Nov"/>
    <n v="2023"/>
  </r>
  <r>
    <x v="1"/>
    <s v="Mumbai"/>
    <s v="Urology"/>
    <n v="46"/>
    <n v="154"/>
    <d v="2023-02-14T00:00:00"/>
    <d v="2023-02-18T00:00:00"/>
    <n v="41367.1"/>
    <n v="4"/>
    <n v="10341.775"/>
    <s v="Feb"/>
    <n v="2023"/>
  </r>
  <r>
    <x v="9"/>
    <s v="Bangalore"/>
    <s v="Dermatology"/>
    <n v="7"/>
    <n v="68"/>
    <d v="2023-10-06T00:00:00"/>
    <d v="2023-10-07T00:00:00"/>
    <n v="30136.26"/>
    <n v="1"/>
    <n v="30136.26"/>
    <s v="Oct"/>
    <n v="2023"/>
  </r>
  <r>
    <x v="5"/>
    <s v="Hyderabad"/>
    <s v="Dermatology"/>
    <n v="28"/>
    <n v="191"/>
    <d v="2023-04-08T00:00:00"/>
    <d v="2023-04-22T00:00:00"/>
    <n v="17698.490000000002"/>
    <n v="14"/>
    <n v="1264.1778571428572"/>
    <s v="Apr"/>
    <n v="2023"/>
  </r>
  <r>
    <x v="1"/>
    <s v="Ahmedabad"/>
    <s v="Oncology"/>
    <n v="32"/>
    <n v="116"/>
    <d v="2023-10-28T00:00:00"/>
    <d v="2023-10-30T00:00:00"/>
    <n v="40799.019999999997"/>
    <n v="2"/>
    <n v="20399.509999999998"/>
    <s v="Oct"/>
    <n v="2023"/>
  </r>
  <r>
    <x v="5"/>
    <s v="Hyderabad"/>
    <s v="Orthopedics"/>
    <n v="5"/>
    <n v="79"/>
    <d v="2023-03-25T00:00:00"/>
    <d v="2023-03-29T00:00:00"/>
    <n v="20952.509999999998"/>
    <n v="4"/>
    <n v="5238.1274999999996"/>
    <s v="Mar"/>
    <n v="2023"/>
  </r>
  <r>
    <x v="3"/>
    <s v="Lucknow"/>
    <s v="Oncology"/>
    <n v="48"/>
    <n v="91"/>
    <d v="2023-02-24T00:00:00"/>
    <d v="2023-03-04T00:00:00"/>
    <n v="10882.4"/>
    <n v="8"/>
    <n v="1360.3"/>
    <s v="Feb"/>
    <n v="2023"/>
  </r>
  <r>
    <x v="5"/>
    <s v="Pune"/>
    <s v="ENT"/>
    <n v="9"/>
    <n v="59"/>
    <d v="2023-11-09T00:00:00"/>
    <d v="2023-11-16T00:00:00"/>
    <n v="25177.79"/>
    <n v="7"/>
    <n v="3596.8271428571429"/>
    <s v="Nov"/>
    <n v="2023"/>
  </r>
  <r>
    <x v="5"/>
    <s v="Lucknow"/>
    <s v="ENT"/>
    <n v="9"/>
    <n v="171"/>
    <d v="2023-04-06T00:00:00"/>
    <d v="2023-04-21T00:00:00"/>
    <n v="21666.78"/>
    <n v="15"/>
    <n v="1444.452"/>
    <s v="Apr"/>
    <n v="2023"/>
  </r>
  <r>
    <x v="5"/>
    <s v="Lucknow"/>
    <s v="Dermatology"/>
    <n v="20"/>
    <n v="39"/>
    <d v="2023-05-05T00:00:00"/>
    <d v="2023-05-10T00:00:00"/>
    <n v="37856.699999999997"/>
    <n v="5"/>
    <n v="7571.3399999999992"/>
    <s v="May"/>
    <n v="2023"/>
  </r>
  <r>
    <x v="7"/>
    <s v="Pune"/>
    <s v="Cardiology"/>
    <n v="46"/>
    <n v="55"/>
    <d v="2023-09-25T00:00:00"/>
    <d v="2023-09-29T00:00:00"/>
    <n v="25298.5"/>
    <n v="4"/>
    <n v="6324.625"/>
    <s v="Sep"/>
    <n v="2023"/>
  </r>
  <r>
    <x v="3"/>
    <s v="Hyderabad"/>
    <s v="Dermatology"/>
    <n v="7"/>
    <n v="88"/>
    <d v="2023-05-12T00:00:00"/>
    <d v="2023-05-21T00:00:00"/>
    <n v="28558.23"/>
    <n v="9"/>
    <n v="3173.1366666666668"/>
    <s v="May"/>
    <n v="2023"/>
  </r>
  <r>
    <x v="4"/>
    <s v="Chennai"/>
    <s v="Dermatology"/>
    <n v="36"/>
    <n v="69"/>
    <d v="2023-09-19T00:00:00"/>
    <d v="2023-09-20T00:00:00"/>
    <n v="44452.26"/>
    <n v="1"/>
    <n v="44452.26"/>
    <s v="Sep"/>
    <n v="2023"/>
  </r>
  <r>
    <x v="7"/>
    <s v="Mumbai"/>
    <s v="Neurology"/>
    <n v="20"/>
    <n v="94"/>
    <d v="2023-08-21T00:00:00"/>
    <d v="2023-08-28T00:00:00"/>
    <n v="49955.41"/>
    <n v="7"/>
    <n v="7136.4871428571432"/>
    <s v="Aug"/>
    <n v="2023"/>
  </r>
  <r>
    <x v="6"/>
    <s v="Jaipur"/>
    <s v="Dermatology"/>
    <n v="38"/>
    <n v="139"/>
    <d v="2023-07-01T00:00:00"/>
    <d v="2023-07-15T00:00:00"/>
    <n v="14118.62"/>
    <n v="14"/>
    <n v="1008.4728571428572"/>
    <s v="Jul"/>
    <n v="2023"/>
  </r>
  <r>
    <x v="4"/>
    <s v="Jaipur"/>
    <s v="Urology"/>
    <n v="38"/>
    <n v="62"/>
    <d v="2023-06-07T00:00:00"/>
    <d v="2023-06-17T00:00:00"/>
    <n v="22074.89"/>
    <n v="10"/>
    <n v="2207.489"/>
    <s v="Jun"/>
    <n v="2023"/>
  </r>
  <r>
    <x v="4"/>
    <s v="Kolkata"/>
    <s v="Orthopedics"/>
    <n v="22"/>
    <n v="133"/>
    <d v="2023-02-13T00:00:00"/>
    <d v="2023-02-28T00:00:00"/>
    <n v="18795.689999999999"/>
    <n v="15"/>
    <n v="1253.0459999999998"/>
    <s v="Feb"/>
    <n v="2023"/>
  </r>
  <r>
    <x v="0"/>
    <s v="Jaipur"/>
    <s v="Neurology"/>
    <n v="47"/>
    <n v="84"/>
    <d v="2023-01-20T00:00:00"/>
    <d v="2023-01-26T00:00:00"/>
    <n v="26646.52"/>
    <n v="6"/>
    <n v="4441.086666666667"/>
    <s v="Jan"/>
    <n v="2023"/>
  </r>
  <r>
    <x v="1"/>
    <s v="Jaipur"/>
    <s v="Oncology"/>
    <n v="15"/>
    <n v="40"/>
    <d v="2023-10-23T00:00:00"/>
    <d v="2023-10-26T00:00:00"/>
    <n v="37057.29"/>
    <n v="3"/>
    <n v="12352.43"/>
    <s v="Oct"/>
    <n v="2023"/>
  </r>
  <r>
    <x v="7"/>
    <s v="Delhi"/>
    <s v="General Medicine"/>
    <n v="46"/>
    <n v="23"/>
    <d v="2023-05-27T00:00:00"/>
    <d v="2023-05-29T00:00:00"/>
    <n v="40771.839999999997"/>
    <n v="2"/>
    <n v="20385.919999999998"/>
    <s v="May"/>
    <n v="2023"/>
  </r>
  <r>
    <x v="3"/>
    <s v="Kolkata"/>
    <s v="Urology"/>
    <n v="6"/>
    <n v="166"/>
    <d v="2023-12-16T00:00:00"/>
    <d v="2023-12-25T00:00:00"/>
    <n v="40731.29"/>
    <n v="9"/>
    <n v="4525.6988888888891"/>
    <s v="Dec"/>
    <n v="2023"/>
  </r>
  <r>
    <x v="0"/>
    <s v="Lucknow"/>
    <s v="Urology"/>
    <n v="37"/>
    <n v="85"/>
    <d v="2023-06-09T00:00:00"/>
    <d v="2023-06-16T00:00:00"/>
    <n v="4872.04"/>
    <n v="7"/>
    <n v="696.00571428571425"/>
    <s v="Jun"/>
    <n v="2023"/>
  </r>
  <r>
    <x v="9"/>
    <s v="Lucknow"/>
    <s v="Neurology"/>
    <n v="22"/>
    <n v="167"/>
    <d v="2023-12-29T00:00:00"/>
    <d v="2024-01-10T00:00:00"/>
    <n v="44531.22"/>
    <n v="12"/>
    <n v="3710.9349999999999"/>
    <s v="Dec"/>
    <n v="2023"/>
  </r>
  <r>
    <x v="5"/>
    <s v="Chennai"/>
    <s v="ENT"/>
    <n v="8"/>
    <n v="61"/>
    <d v="2023-09-10T00:00:00"/>
    <d v="2023-09-15T00:00:00"/>
    <n v="42769.14"/>
    <n v="5"/>
    <n v="8553.8279999999995"/>
    <s v="Sep"/>
    <n v="2023"/>
  </r>
  <r>
    <x v="1"/>
    <s v="Bangalore"/>
    <s v="Gynecology"/>
    <n v="30"/>
    <n v="69"/>
    <d v="2023-11-13T00:00:00"/>
    <d v="2023-11-26T00:00:00"/>
    <n v="14701.02"/>
    <n v="13"/>
    <n v="1130.8476923076923"/>
    <s v="Nov"/>
    <n v="2023"/>
  </r>
  <r>
    <x v="3"/>
    <s v="Jaipur"/>
    <s v="Gynecology"/>
    <n v="11"/>
    <n v="22"/>
    <d v="2023-05-15T00:00:00"/>
    <d v="2023-05-18T00:00:00"/>
    <n v="48466.080000000002"/>
    <n v="3"/>
    <n v="16155.36"/>
    <s v="May"/>
    <n v="2023"/>
  </r>
  <r>
    <x v="8"/>
    <s v="Bangalore"/>
    <s v="ENT"/>
    <n v="37"/>
    <n v="26"/>
    <d v="2023-07-10T00:00:00"/>
    <d v="2023-07-24T00:00:00"/>
    <n v="25367.78"/>
    <n v="14"/>
    <n v="1811.9842857142855"/>
    <s v="Jul"/>
    <n v="2023"/>
  </r>
  <r>
    <x v="6"/>
    <s v="Ahmedabad"/>
    <s v="Dermatology"/>
    <n v="15"/>
    <n v="112"/>
    <d v="2023-03-26T00:00:00"/>
    <d v="2023-03-28T00:00:00"/>
    <n v="32628.67"/>
    <n v="2"/>
    <n v="16314.334999999999"/>
    <s v="Mar"/>
    <n v="2023"/>
  </r>
  <r>
    <x v="2"/>
    <s v="Lucknow"/>
    <s v="Urology"/>
    <n v="30"/>
    <n v="161"/>
    <d v="2023-11-10T00:00:00"/>
    <d v="2023-11-25T00:00:00"/>
    <n v="10166.89"/>
    <n v="15"/>
    <n v="677.79266666666661"/>
    <s v="Nov"/>
    <n v="2023"/>
  </r>
  <r>
    <x v="6"/>
    <s v="Bangalore"/>
    <s v="Pediatrics"/>
    <n v="8"/>
    <n v="177"/>
    <d v="2023-08-13T00:00:00"/>
    <d v="2023-08-17T00:00:00"/>
    <n v="15913.48"/>
    <n v="4"/>
    <n v="3978.37"/>
    <s v="Aug"/>
    <n v="2023"/>
  </r>
  <r>
    <x v="7"/>
    <s v="Hyderabad"/>
    <s v="Pediatrics"/>
    <n v="30"/>
    <n v="158"/>
    <d v="2023-11-13T00:00:00"/>
    <d v="2023-11-22T00:00:00"/>
    <n v="16757.509999999998"/>
    <n v="9"/>
    <n v="1861.9455555555553"/>
    <s v="Nov"/>
    <n v="2023"/>
  </r>
  <r>
    <x v="0"/>
    <s v="Ahmedabad"/>
    <s v="Neurology"/>
    <n v="27"/>
    <n v="65"/>
    <d v="2023-03-29T00:00:00"/>
    <d v="2023-04-08T00:00:00"/>
    <n v="35720.61"/>
    <n v="10"/>
    <n v="3572.0610000000001"/>
    <s v="Mar"/>
    <n v="2023"/>
  </r>
  <r>
    <x v="6"/>
    <s v="Jaipur"/>
    <s v="General Medicine"/>
    <n v="45"/>
    <n v="88"/>
    <d v="2023-06-21T00:00:00"/>
    <d v="2023-07-05T00:00:00"/>
    <n v="9438.26"/>
    <n v="14"/>
    <n v="674.16142857142859"/>
    <s v="Jun"/>
    <n v="2023"/>
  </r>
  <r>
    <x v="0"/>
    <s v="Lucknow"/>
    <s v="Cardiology"/>
    <n v="32"/>
    <n v="51"/>
    <d v="2023-12-30T00:00:00"/>
    <d v="2024-01-12T00:00:00"/>
    <n v="27223.46"/>
    <n v="13"/>
    <n v="2094.1123076923077"/>
    <s v="Dec"/>
    <n v="2023"/>
  </r>
  <r>
    <x v="9"/>
    <s v="Kolkata"/>
    <s v="Gynecology"/>
    <n v="10"/>
    <n v="94"/>
    <d v="2023-01-18T00:00:00"/>
    <d v="2023-02-02T00:00:00"/>
    <n v="35570.839999999997"/>
    <n v="15"/>
    <n v="2371.3893333333331"/>
    <s v="Jan"/>
    <n v="2023"/>
  </r>
  <r>
    <x v="7"/>
    <s v="Ahmedabad"/>
    <s v="Urology"/>
    <n v="13"/>
    <n v="75"/>
    <d v="2023-02-07T00:00:00"/>
    <d v="2023-02-13T00:00:00"/>
    <n v="26027.37"/>
    <n v="6"/>
    <n v="4337.8949999999995"/>
    <s v="Feb"/>
    <n v="2023"/>
  </r>
  <r>
    <x v="8"/>
    <s v="Mumbai"/>
    <s v="Urology"/>
    <n v="23"/>
    <n v="109"/>
    <d v="2023-06-23T00:00:00"/>
    <d v="2023-07-01T00:00:00"/>
    <n v="36909.89"/>
    <n v="8"/>
    <n v="4613.7362499999999"/>
    <s v="Jun"/>
    <n v="2023"/>
  </r>
  <r>
    <x v="1"/>
    <s v="Pune"/>
    <s v="Oncology"/>
    <n v="41"/>
    <n v="47"/>
    <d v="2023-03-25T00:00:00"/>
    <d v="2023-03-29T00:00:00"/>
    <n v="8519.11"/>
    <n v="4"/>
    <n v="2129.7775000000001"/>
    <s v="Mar"/>
    <n v="2023"/>
  </r>
  <r>
    <x v="9"/>
    <s v="Chennai"/>
    <s v="Pediatrics"/>
    <n v="9"/>
    <n v="134"/>
    <d v="2023-05-17T00:00:00"/>
    <d v="2023-05-31T00:00:00"/>
    <n v="48873.72"/>
    <n v="14"/>
    <n v="3490.98"/>
    <s v="May"/>
    <n v="2023"/>
  </r>
  <r>
    <x v="9"/>
    <s v="Hyderabad"/>
    <s v="General Medicine"/>
    <n v="49"/>
    <n v="42"/>
    <d v="2023-12-28T00:00:00"/>
    <d v="2024-01-07T00:00:00"/>
    <n v="31342.58"/>
    <n v="10"/>
    <n v="3134.2580000000003"/>
    <s v="Dec"/>
    <n v="2023"/>
  </r>
  <r>
    <x v="4"/>
    <s v="Ahmedabad"/>
    <s v="Orthopedics"/>
    <n v="48"/>
    <n v="138"/>
    <d v="2023-01-18T00:00:00"/>
    <d v="2023-01-26T00:00:00"/>
    <n v="46741.91"/>
    <n v="8"/>
    <n v="5842.7387500000004"/>
    <s v="Jan"/>
    <n v="2023"/>
  </r>
  <r>
    <x v="4"/>
    <s v="Bangalore"/>
    <s v="ENT"/>
    <n v="42"/>
    <n v="58"/>
    <d v="2023-09-18T00:00:00"/>
    <d v="2023-09-19T00:00:00"/>
    <n v="26614.52"/>
    <n v="1"/>
    <n v="26614.52"/>
    <s v="Sep"/>
    <n v="2023"/>
  </r>
  <r>
    <x v="7"/>
    <s v="Ahmedabad"/>
    <s v="Urology"/>
    <n v="21"/>
    <n v="50"/>
    <d v="2023-06-22T00:00:00"/>
    <d v="2023-06-27T00:00:00"/>
    <n v="10978.18"/>
    <n v="5"/>
    <n v="2195.636"/>
    <s v="Jun"/>
    <n v="2023"/>
  </r>
  <r>
    <x v="4"/>
    <s v="Delhi"/>
    <s v="ENT"/>
    <n v="21"/>
    <n v="66"/>
    <d v="2023-12-29T00:00:00"/>
    <d v="2024-01-13T00:00:00"/>
    <n v="31175.27"/>
    <n v="15"/>
    <n v="2078.3513333333335"/>
    <s v="Dec"/>
    <n v="2023"/>
  </r>
  <r>
    <x v="8"/>
    <s v="Pune"/>
    <s v="Orthopedics"/>
    <n v="31"/>
    <n v="122"/>
    <d v="2023-11-10T00:00:00"/>
    <d v="2023-11-13T00:00:00"/>
    <n v="44290.86"/>
    <n v="3"/>
    <n v="14763.62"/>
    <s v="Nov"/>
    <n v="2023"/>
  </r>
  <r>
    <x v="2"/>
    <s v="Bangalore"/>
    <s v="ENT"/>
    <n v="26"/>
    <n v="85"/>
    <d v="2023-09-25T00:00:00"/>
    <d v="2023-09-29T00:00:00"/>
    <n v="7502.64"/>
    <n v="4"/>
    <n v="1875.66"/>
    <s v="Sep"/>
    <n v="2023"/>
  </r>
  <r>
    <x v="9"/>
    <s v="Lucknow"/>
    <s v="ENT"/>
    <n v="31"/>
    <n v="75"/>
    <d v="2023-06-06T00:00:00"/>
    <d v="2023-06-11T00:00:00"/>
    <n v="7121.37"/>
    <n v="5"/>
    <n v="1424.2739999999999"/>
    <s v="Jun"/>
    <n v="2023"/>
  </r>
  <r>
    <x v="2"/>
    <s v="Jaipur"/>
    <s v="Urology"/>
    <n v="39"/>
    <n v="70"/>
    <d v="2023-07-28T00:00:00"/>
    <d v="2023-08-04T00:00:00"/>
    <n v="48241"/>
    <n v="7"/>
    <n v="6891.5714285714284"/>
    <s v="Jul"/>
    <n v="2023"/>
  </r>
  <r>
    <x v="3"/>
    <s v="Ahmedabad"/>
    <s v="Neurology"/>
    <n v="14"/>
    <n v="91"/>
    <d v="2023-07-20T00:00:00"/>
    <d v="2023-08-03T00:00:00"/>
    <n v="33446.239999999998"/>
    <n v="14"/>
    <n v="2389.0171428571425"/>
    <s v="Jul"/>
    <n v="2023"/>
  </r>
  <r>
    <x v="1"/>
    <s v="Bangalore"/>
    <s v="ENT"/>
    <n v="14"/>
    <n v="62"/>
    <d v="2023-12-17T00:00:00"/>
    <d v="2023-12-30T00:00:00"/>
    <n v="13590.65"/>
    <n v="13"/>
    <n v="1045.4346153846154"/>
    <s v="Dec"/>
    <n v="2023"/>
  </r>
  <r>
    <x v="3"/>
    <s v="Chennai"/>
    <s v="Gynecology"/>
    <n v="28"/>
    <n v="84"/>
    <d v="2023-02-08T00:00:00"/>
    <d v="2023-02-22T00:00:00"/>
    <n v="20849.310000000001"/>
    <n v="14"/>
    <n v="1489.2364285714286"/>
    <s v="Feb"/>
    <n v="2023"/>
  </r>
  <r>
    <x v="6"/>
    <s v="Hyderabad"/>
    <s v="Neurology"/>
    <n v="35"/>
    <n v="57"/>
    <d v="2023-08-09T00:00:00"/>
    <d v="2023-08-19T00:00:00"/>
    <n v="4388.33"/>
    <n v="10"/>
    <n v="438.83299999999997"/>
    <s v="Aug"/>
    <n v="2023"/>
  </r>
  <r>
    <x v="7"/>
    <s v="Pune"/>
    <s v="Pediatrics"/>
    <n v="5"/>
    <n v="41"/>
    <d v="2023-03-31T00:00:00"/>
    <d v="2023-04-05T00:00:00"/>
    <n v="23916.63"/>
    <n v="5"/>
    <n v="4783.326"/>
    <s v="Mar"/>
    <n v="2023"/>
  </r>
  <r>
    <x v="2"/>
    <s v="Bangalore"/>
    <s v="Urology"/>
    <n v="29"/>
    <n v="54"/>
    <d v="2023-10-22T00:00:00"/>
    <d v="2023-11-05T00:00:00"/>
    <n v="5084.1099999999997"/>
    <n v="14"/>
    <n v="363.15071428571429"/>
    <s v="Oct"/>
    <n v="2023"/>
  </r>
  <r>
    <x v="5"/>
    <s v="Ahmedabad"/>
    <s v="Neurology"/>
    <n v="28"/>
    <n v="102"/>
    <d v="2023-12-13T00:00:00"/>
    <d v="2023-12-20T00:00:00"/>
    <n v="23328.9"/>
    <n v="7"/>
    <n v="3332.7000000000003"/>
    <s v="Dec"/>
    <n v="2023"/>
  </r>
  <r>
    <x v="3"/>
    <s v="Delhi"/>
    <s v="Pediatrics"/>
    <n v="41"/>
    <n v="27"/>
    <d v="2023-02-20T00:00:00"/>
    <d v="2023-03-06T00:00:00"/>
    <n v="33417.279999999999"/>
    <n v="14"/>
    <n v="2386.9485714285715"/>
    <s v="Feb"/>
    <n v="2023"/>
  </r>
  <r>
    <x v="7"/>
    <s v="Jaipur"/>
    <s v="Cardiology"/>
    <n v="6"/>
    <n v="110"/>
    <d v="2023-09-21T00:00:00"/>
    <d v="2023-10-06T00:00:00"/>
    <n v="36545.43"/>
    <n v="15"/>
    <n v="2436.3620000000001"/>
    <s v="Sep"/>
    <n v="2023"/>
  </r>
  <r>
    <x v="8"/>
    <s v="Jaipur"/>
    <s v="Oncology"/>
    <n v="19"/>
    <n v="31"/>
    <d v="2023-07-01T00:00:00"/>
    <d v="2023-07-15T00:00:00"/>
    <n v="43687.01"/>
    <n v="14"/>
    <n v="3120.5007142857144"/>
    <s v="Jul"/>
    <n v="2023"/>
  </r>
  <r>
    <x v="8"/>
    <s v="Kolkata"/>
    <s v="Cardiology"/>
    <n v="7"/>
    <n v="50"/>
    <d v="2023-08-02T00:00:00"/>
    <d v="2023-08-07T00:00:00"/>
    <n v="13902.24"/>
    <n v="5"/>
    <n v="2780.4479999999999"/>
    <s v="Aug"/>
    <n v="2023"/>
  </r>
  <r>
    <x v="5"/>
    <s v="Mumbai"/>
    <s v="Neurology"/>
    <n v="32"/>
    <n v="56"/>
    <d v="2023-01-11T00:00:00"/>
    <d v="2023-01-26T00:00:00"/>
    <n v="22456.61"/>
    <n v="15"/>
    <n v="1497.1073333333334"/>
    <s v="Jan"/>
    <n v="2023"/>
  </r>
  <r>
    <x v="9"/>
    <s v="Chennai"/>
    <s v="Urology"/>
    <n v="28"/>
    <n v="154"/>
    <d v="2023-09-04T00:00:00"/>
    <d v="2023-09-19T00:00:00"/>
    <n v="23012.639999999999"/>
    <n v="15"/>
    <n v="1534.1759999999999"/>
    <s v="Sep"/>
    <n v="2023"/>
  </r>
  <r>
    <x v="2"/>
    <s v="Lucknow"/>
    <s v="Neurology"/>
    <n v="44"/>
    <n v="194"/>
    <d v="2023-08-18T00:00:00"/>
    <d v="2023-08-27T00:00:00"/>
    <n v="33963.65"/>
    <n v="9"/>
    <n v="3773.7388888888891"/>
    <s v="Aug"/>
    <n v="2023"/>
  </r>
  <r>
    <x v="5"/>
    <s v="Hyderabad"/>
    <s v="Gynecology"/>
    <n v="40"/>
    <n v="150"/>
    <d v="2023-05-01T00:00:00"/>
    <d v="2023-05-02T00:00:00"/>
    <n v="9775.99"/>
    <n v="1"/>
    <n v="9775.99"/>
    <s v="May"/>
    <n v="2023"/>
  </r>
  <r>
    <x v="9"/>
    <s v="Ahmedabad"/>
    <s v="Urology"/>
    <n v="38"/>
    <n v="108"/>
    <d v="2023-04-08T00:00:00"/>
    <d v="2023-04-20T00:00:00"/>
    <n v="17211.57"/>
    <n v="12"/>
    <n v="1434.2974999999999"/>
    <s v="Apr"/>
    <n v="2023"/>
  </r>
  <r>
    <x v="4"/>
    <s v="Ahmedabad"/>
    <s v="Urology"/>
    <n v="17"/>
    <n v="29"/>
    <d v="2023-01-16T00:00:00"/>
    <d v="2023-01-25T00:00:00"/>
    <n v="17999.48"/>
    <n v="9"/>
    <n v="1999.9422222222222"/>
    <s v="Jan"/>
    <n v="2023"/>
  </r>
  <r>
    <x v="9"/>
    <s v="Hyderabad"/>
    <s v="Dermatology"/>
    <n v="43"/>
    <n v="96"/>
    <d v="2023-02-04T00:00:00"/>
    <d v="2023-02-05T00:00:00"/>
    <n v="42883.43"/>
    <n v="1"/>
    <n v="42883.43"/>
    <s v="Feb"/>
    <n v="2023"/>
  </r>
  <r>
    <x v="4"/>
    <s v="Delhi"/>
    <s v="Cardiology"/>
    <n v="21"/>
    <n v="151"/>
    <d v="2023-06-07T00:00:00"/>
    <d v="2023-06-09T00:00:00"/>
    <n v="2854.22"/>
    <n v="2"/>
    <n v="1427.11"/>
    <s v="Jun"/>
    <n v="2023"/>
  </r>
  <r>
    <x v="8"/>
    <s v="Jaipur"/>
    <s v="Neurology"/>
    <n v="40"/>
    <n v="88"/>
    <d v="2023-03-22T00:00:00"/>
    <d v="2023-03-25T00:00:00"/>
    <n v="8333.48"/>
    <n v="3"/>
    <n v="2777.8266666666664"/>
    <s v="Mar"/>
    <n v="2023"/>
  </r>
  <r>
    <x v="3"/>
    <s v="Ahmedabad"/>
    <s v="Urology"/>
    <n v="25"/>
    <n v="131"/>
    <d v="2023-06-30T00:00:00"/>
    <d v="2023-07-02T00:00:00"/>
    <n v="47678.73"/>
    <n v="2"/>
    <n v="23839.365000000002"/>
    <s v="Jun"/>
    <n v="2023"/>
  </r>
  <r>
    <x v="1"/>
    <s v="Ahmedabad"/>
    <s v="Dermatology"/>
    <n v="9"/>
    <n v="106"/>
    <d v="2023-11-14T00:00:00"/>
    <d v="2023-11-21T00:00:00"/>
    <n v="44526.27"/>
    <n v="7"/>
    <n v="6360.8957142857134"/>
    <s v="Nov"/>
    <n v="2023"/>
  </r>
  <r>
    <x v="7"/>
    <s v="Pune"/>
    <s v="General Medicine"/>
    <n v="48"/>
    <n v="25"/>
    <d v="2023-10-16T00:00:00"/>
    <d v="2023-10-28T00:00:00"/>
    <n v="4514.63"/>
    <n v="12"/>
    <n v="376.21916666666669"/>
    <s v="Oct"/>
    <n v="2023"/>
  </r>
  <r>
    <x v="9"/>
    <s v="Ahmedabad"/>
    <s v="Gynecology"/>
    <n v="23"/>
    <n v="20"/>
    <d v="2023-04-17T00:00:00"/>
    <d v="2023-04-22T00:00:00"/>
    <n v="25418.26"/>
    <n v="5"/>
    <n v="5083.652"/>
    <s v="Apr"/>
    <n v="2023"/>
  </r>
  <r>
    <x v="4"/>
    <s v="Pune"/>
    <s v="Orthopedics"/>
    <n v="6"/>
    <n v="48"/>
    <d v="2023-07-11T00:00:00"/>
    <d v="2023-07-24T00:00:00"/>
    <n v="46666.48"/>
    <n v="13"/>
    <n v="3589.729230769231"/>
    <s v="Jul"/>
    <n v="2023"/>
  </r>
  <r>
    <x v="1"/>
    <s v="Hyderabad"/>
    <s v="ENT"/>
    <n v="19"/>
    <n v="152"/>
    <d v="2023-09-18T00:00:00"/>
    <d v="2023-09-19T00:00:00"/>
    <n v="39298.300000000003"/>
    <n v="1"/>
    <n v="39298.300000000003"/>
    <s v="Sep"/>
    <n v="2023"/>
  </r>
  <r>
    <x v="8"/>
    <s v="Delhi"/>
    <s v="General Medicine"/>
    <n v="24"/>
    <n v="43"/>
    <d v="2023-09-29T00:00:00"/>
    <d v="2023-10-01T00:00:00"/>
    <n v="45451.78"/>
    <n v="2"/>
    <n v="22725.89"/>
    <s v="Sep"/>
    <n v="2023"/>
  </r>
  <r>
    <x v="4"/>
    <s v="Jaipur"/>
    <s v="Pediatrics"/>
    <n v="43"/>
    <n v="133"/>
    <d v="2023-01-27T00:00:00"/>
    <d v="2023-02-11T00:00:00"/>
    <n v="24556.18"/>
    <n v="15"/>
    <n v="1637.0786666666668"/>
    <s v="Jan"/>
    <n v="2023"/>
  </r>
  <r>
    <x v="6"/>
    <s v="Kolkata"/>
    <s v="Oncology"/>
    <n v="20"/>
    <n v="77"/>
    <d v="2023-03-07T00:00:00"/>
    <d v="2023-03-18T00:00:00"/>
    <n v="7146.07"/>
    <n v="11"/>
    <n v="649.64272727272726"/>
    <s v="Mar"/>
    <n v="2023"/>
  </r>
  <r>
    <x v="0"/>
    <s v="Bangalore"/>
    <s v="Gynecology"/>
    <n v="28"/>
    <n v="126"/>
    <d v="2023-11-29T00:00:00"/>
    <d v="2023-12-10T00:00:00"/>
    <n v="21065.59"/>
    <n v="11"/>
    <n v="1915.0536363636363"/>
    <s v="Nov"/>
    <n v="2023"/>
  </r>
  <r>
    <x v="2"/>
    <s v="Jaipur"/>
    <s v="General Medicine"/>
    <n v="26"/>
    <n v="169"/>
    <d v="2023-02-18T00:00:00"/>
    <d v="2023-02-19T00:00:00"/>
    <n v="41677.339999999997"/>
    <n v="1"/>
    <n v="41677.339999999997"/>
    <s v="Feb"/>
    <n v="2023"/>
  </r>
  <r>
    <x v="7"/>
    <s v="Bangalore"/>
    <s v="Oncology"/>
    <n v="40"/>
    <n v="193"/>
    <d v="2023-11-01T00:00:00"/>
    <d v="2023-11-15T00:00:00"/>
    <n v="47625.7"/>
    <n v="14"/>
    <n v="3401.8357142857139"/>
    <s v="Nov"/>
    <n v="2023"/>
  </r>
  <r>
    <x v="9"/>
    <s v="Lucknow"/>
    <s v="Neurology"/>
    <n v="42"/>
    <n v="163"/>
    <d v="2023-05-19T00:00:00"/>
    <d v="2023-05-26T00:00:00"/>
    <n v="8684.16"/>
    <n v="7"/>
    <n v="1240.5942857142857"/>
    <s v="May"/>
    <n v="2023"/>
  </r>
  <r>
    <x v="7"/>
    <s v="Bangalore"/>
    <s v="Urology"/>
    <n v="14"/>
    <n v="37"/>
    <d v="2023-12-09T00:00:00"/>
    <d v="2023-12-15T00:00:00"/>
    <n v="17213.05"/>
    <n v="6"/>
    <n v="2868.8416666666667"/>
    <s v="Dec"/>
    <n v="20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732381-D8CD-4BBE-A86A-CA07F1A3CBD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Hospital Name">
  <location ref="A3:A14" firstHeaderRow="1" firstDataRow="1" firstDataCol="1"/>
  <pivotFields count="8">
    <pivotField axis="axisRow" showAll="0">
      <items count="11">
        <item x="5"/>
        <item x="3"/>
        <item x="1"/>
        <item x="4"/>
        <item x="6"/>
        <item x="7"/>
        <item x="2"/>
        <item x="9"/>
        <item x="8"/>
        <item x="0"/>
        <item t="default"/>
      </items>
    </pivotField>
    <pivotField showAll="0"/>
    <pivotField showAll="0"/>
    <pivotField showAll="0"/>
    <pivotField showAll="0"/>
    <pivotField numFmtId="14" showAll="0"/>
    <pivotField numFmtId="14"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formats count="18">
    <format dxfId="179">
      <pivotArea collapsedLevelsAreSubtotals="1" fieldPosition="0">
        <references count="1">
          <reference field="0" count="0"/>
        </references>
      </pivotArea>
    </format>
    <format dxfId="178">
      <pivotArea dataOnly="0" labelOnly="1" fieldPosition="0">
        <references count="1">
          <reference field="0" count="0"/>
        </references>
      </pivotArea>
    </format>
    <format dxfId="177">
      <pivotArea collapsedLevelsAreSubtotals="1" fieldPosition="0">
        <references count="1">
          <reference field="0" count="0"/>
        </references>
      </pivotArea>
    </format>
    <format dxfId="176">
      <pivotArea dataOnly="0" labelOnly="1" fieldPosition="0">
        <references count="1">
          <reference field="0" count="0"/>
        </references>
      </pivotArea>
    </format>
    <format dxfId="175">
      <pivotArea collapsedLevelsAreSubtotals="1" fieldPosition="0">
        <references count="1">
          <reference field="0" count="0"/>
        </references>
      </pivotArea>
    </format>
    <format dxfId="174">
      <pivotArea dataOnly="0" labelOnly="1" fieldPosition="0">
        <references count="1">
          <reference field="0" count="0"/>
        </references>
      </pivotArea>
    </format>
    <format dxfId="173">
      <pivotArea type="all" dataOnly="0" outline="0" fieldPosition="0"/>
    </format>
    <format dxfId="172">
      <pivotArea outline="0" collapsedLevelsAreSubtotals="1" fieldPosition="0"/>
    </format>
    <format dxfId="171">
      <pivotArea field="0" type="button" dataOnly="0" labelOnly="1" outline="0" axis="axisRow" fieldPosition="0"/>
    </format>
    <format dxfId="170">
      <pivotArea dataOnly="0" labelOnly="1" fieldPosition="0">
        <references count="1">
          <reference field="0" count="0"/>
        </references>
      </pivotArea>
    </format>
    <format dxfId="169">
      <pivotArea dataOnly="0" labelOnly="1" grandRow="1" outline="0" fieldPosition="0"/>
    </format>
    <format dxfId="168">
      <pivotArea dataOnly="0" labelOnly="1" outline="0" axis="axisValues" fieldPosition="0"/>
    </format>
    <format dxfId="85">
      <pivotArea type="all" dataOnly="0" outline="0" fieldPosition="0"/>
    </format>
    <format dxfId="84">
      <pivotArea outline="0" collapsedLevelsAreSubtotals="1" fieldPosition="0"/>
    </format>
    <format dxfId="83">
      <pivotArea field="0" type="button" dataOnly="0" labelOnly="1" outline="0" axis="axisRow" fieldPosition="0"/>
    </format>
    <format dxfId="82">
      <pivotArea dataOnly="0" labelOnly="1" fieldPosition="0">
        <references count="1">
          <reference field="0" count="0"/>
        </references>
      </pivotArea>
    </format>
    <format dxfId="81">
      <pivotArea dataOnly="0" labelOnly="1" grandRow="1" outline="0" fieldPosition="0"/>
    </format>
    <format dxfId="8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29FA84-554C-4097-B9EF-BA27CC53879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Hospital Name">
  <location ref="A1:B12" firstHeaderRow="1" firstDataRow="1" firstDataCol="1"/>
  <pivotFields count="8">
    <pivotField axis="axisRow" showAll="0">
      <items count="11">
        <item x="5"/>
        <item x="3"/>
        <item x="1"/>
        <item x="4"/>
        <item x="6"/>
        <item x="7"/>
        <item x="2"/>
        <item x="9"/>
        <item x="8"/>
        <item x="0"/>
        <item t="default"/>
      </items>
    </pivotField>
    <pivotField showAll="0"/>
    <pivotField showAll="0"/>
    <pivotField dataField="1" showAll="0"/>
    <pivotField showAll="0"/>
    <pivotField numFmtId="14" showAll="0"/>
    <pivotField numFmtId="14"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Average of Doctors Count" fld="3" subtotal="average" baseField="0" baseItem="0"/>
  </dataFields>
  <formats count="21">
    <format dxfId="198">
      <pivotArea outline="0" collapsedLevelsAreSubtotals="1" fieldPosition="0"/>
    </format>
    <format dxfId="167">
      <pivotArea type="all" dataOnly="0" outline="0" fieldPosition="0"/>
    </format>
    <format dxfId="166">
      <pivotArea outline="0" collapsedLevelsAreSubtotals="1" fieldPosition="0"/>
    </format>
    <format dxfId="165">
      <pivotArea field="0" type="button" dataOnly="0" labelOnly="1" outline="0" axis="axisRow" fieldPosition="0"/>
    </format>
    <format dxfId="164">
      <pivotArea dataOnly="0" labelOnly="1" fieldPosition="0">
        <references count="1">
          <reference field="0" count="0"/>
        </references>
      </pivotArea>
    </format>
    <format dxfId="163">
      <pivotArea dataOnly="0" labelOnly="1" grandRow="1" outline="0" fieldPosition="0"/>
    </format>
    <format dxfId="162">
      <pivotArea dataOnly="0" labelOnly="1" outline="0" axis="axisValues" fieldPosition="0"/>
    </format>
    <format dxfId="161">
      <pivotArea collapsedLevelsAreSubtotals="1" fieldPosition="0">
        <references count="1">
          <reference field="0" count="0"/>
        </references>
      </pivotArea>
    </format>
    <format dxfId="160">
      <pivotArea dataOnly="0" labelOnly="1" fieldPosition="0">
        <references count="1">
          <reference field="0" count="0"/>
        </references>
      </pivotArea>
    </format>
    <format dxfId="159">
      <pivotArea type="all" dataOnly="0" outline="0" fieldPosition="0"/>
    </format>
    <format dxfId="158">
      <pivotArea outline="0" collapsedLevelsAreSubtotals="1" fieldPosition="0"/>
    </format>
    <format dxfId="157">
      <pivotArea field="0" type="button" dataOnly="0" labelOnly="1" outline="0" axis="axisRow" fieldPosition="0"/>
    </format>
    <format dxfId="156">
      <pivotArea dataOnly="0" labelOnly="1" fieldPosition="0">
        <references count="1">
          <reference field="0" count="0"/>
        </references>
      </pivotArea>
    </format>
    <format dxfId="155">
      <pivotArea dataOnly="0" labelOnly="1" grandRow="1" outline="0" fieldPosition="0"/>
    </format>
    <format dxfId="154">
      <pivotArea dataOnly="0" labelOnly="1" outline="0" axis="axisValues" fieldPosition="0"/>
    </format>
    <format dxfId="91">
      <pivotArea type="all" dataOnly="0" outline="0" fieldPosition="0"/>
    </format>
    <format dxfId="90">
      <pivotArea outline="0" collapsedLevelsAreSubtotals="1" fieldPosition="0"/>
    </format>
    <format dxfId="89">
      <pivotArea field="0" type="button" dataOnly="0" labelOnly="1" outline="0" axis="axisRow" fieldPosition="0"/>
    </format>
    <format dxfId="88">
      <pivotArea dataOnly="0" labelOnly="1" fieldPosition="0">
        <references count="1">
          <reference field="0" count="0"/>
        </references>
      </pivotArea>
    </format>
    <format dxfId="87">
      <pivotArea dataOnly="0" labelOnly="1" grandRow="1" outline="0" fieldPosition="0"/>
    </format>
    <format dxfId="86">
      <pivotArea dataOnly="0" labelOnly="1" outline="0" axis="axisValues" fieldPosition="0"/>
    </format>
  </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E99032-B584-4F58-A4EC-900BA507F40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Department">
  <location ref="A1:B5" firstHeaderRow="1" firstDataRow="1" firstDataCol="1"/>
  <pivotFields count="8">
    <pivotField showAll="0">
      <items count="11">
        <item x="5"/>
        <item x="3"/>
        <item x="1"/>
        <item x="4"/>
        <item x="6"/>
        <item x="7"/>
        <item x="2"/>
        <item x="9"/>
        <item x="8"/>
        <item x="0"/>
        <item t="default"/>
      </items>
    </pivotField>
    <pivotField showAll="0"/>
    <pivotField axis="axisRow" showAll="0" measureFilter="1" sortType="descending">
      <items count="11">
        <item x="8"/>
        <item x="7"/>
        <item x="1"/>
        <item x="6"/>
        <item x="4"/>
        <item x="9"/>
        <item x="5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numFmtId="14" showAll="0"/>
    <pivotField numFmtId="14" showAll="0"/>
    <pivotField showAll="0"/>
  </pivotFields>
  <rowFields count="1">
    <field x="2"/>
  </rowFields>
  <rowItems count="4">
    <i>
      <x v="9"/>
    </i>
    <i>
      <x v="5"/>
    </i>
    <i>
      <x v="2"/>
    </i>
    <i t="grand">
      <x/>
    </i>
  </rowItems>
  <colItems count="1">
    <i/>
  </colItems>
  <dataFields count="1">
    <dataField name="Sum of Patients Count" fld="4" baseField="0" baseItem="0"/>
  </dataFields>
  <formats count="20">
    <format dxfId="153">
      <pivotArea type="all" dataOnly="0" outline="0" fieldPosition="0"/>
    </format>
    <format dxfId="152">
      <pivotArea outline="0" collapsedLevelsAreSubtotals="1" fieldPosition="0"/>
    </format>
    <format dxfId="151">
      <pivotArea field="2" type="button" dataOnly="0" labelOnly="1" outline="0" axis="axisRow" fieldPosition="0"/>
    </format>
    <format dxfId="150">
      <pivotArea dataOnly="0" labelOnly="1" fieldPosition="0">
        <references count="1">
          <reference field="2" count="3">
            <x v="2"/>
            <x v="5"/>
            <x v="9"/>
          </reference>
        </references>
      </pivotArea>
    </format>
    <format dxfId="149">
      <pivotArea dataOnly="0" labelOnly="1" grandRow="1" outline="0" fieldPosition="0"/>
    </format>
    <format dxfId="148">
      <pivotArea dataOnly="0" labelOnly="1" outline="0" axis="axisValues" fieldPosition="0"/>
    </format>
    <format dxfId="147">
      <pivotArea collapsedLevelsAreSubtotals="1" fieldPosition="0">
        <references count="1">
          <reference field="2" count="3">
            <x v="2"/>
            <x v="5"/>
            <x v="9"/>
          </reference>
        </references>
      </pivotArea>
    </format>
    <format dxfId="146">
      <pivotArea dataOnly="0" labelOnly="1" fieldPosition="0">
        <references count="1">
          <reference field="2" count="3">
            <x v="2"/>
            <x v="5"/>
            <x v="9"/>
          </reference>
        </references>
      </pivotArea>
    </format>
    <format dxfId="103">
      <pivotArea type="all" dataOnly="0" outline="0" fieldPosition="0"/>
    </format>
    <format dxfId="102">
      <pivotArea outline="0" collapsedLevelsAreSubtotals="1" fieldPosition="0"/>
    </format>
    <format dxfId="101">
      <pivotArea field="2" type="button" dataOnly="0" labelOnly="1" outline="0" axis="axisRow" fieldPosition="0"/>
    </format>
    <format dxfId="100">
      <pivotArea dataOnly="0" labelOnly="1" fieldPosition="0">
        <references count="1">
          <reference field="2" count="3">
            <x v="2"/>
            <x v="5"/>
            <x v="9"/>
          </reference>
        </references>
      </pivotArea>
    </format>
    <format dxfId="99">
      <pivotArea dataOnly="0" labelOnly="1" grandRow="1" outline="0" fieldPosition="0"/>
    </format>
    <format dxfId="98">
      <pivotArea dataOnly="0" labelOnly="1" outline="0" axis="axisValues" fieldPosition="0"/>
    </format>
    <format dxfId="97">
      <pivotArea type="all" dataOnly="0" outline="0" fieldPosition="0"/>
    </format>
    <format dxfId="96">
      <pivotArea outline="0" collapsedLevelsAreSubtotals="1" fieldPosition="0"/>
    </format>
    <format dxfId="95">
      <pivotArea field="2" type="button" dataOnly="0" labelOnly="1" outline="0" axis="axisRow" fieldPosition="0"/>
    </format>
    <format dxfId="94">
      <pivotArea dataOnly="0" labelOnly="1" fieldPosition="0">
        <references count="1">
          <reference field="2" count="3">
            <x v="2"/>
            <x v="5"/>
            <x v="9"/>
          </reference>
        </references>
      </pivotArea>
    </format>
    <format dxfId="93">
      <pivotArea dataOnly="0" labelOnly="1" grandRow="1" outline="0" fieldPosition="0"/>
    </format>
    <format dxfId="92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A254D3-0E71-478D-A22F-5D358B3819DA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Hospital Name">
  <location ref="A3:B5" firstHeaderRow="1" firstDataRow="1" firstDataCol="1"/>
  <pivotFields count="8">
    <pivotField axis="axisRow" showAll="0" measureFilter="1">
      <items count="11">
        <item x="5"/>
        <item x="3"/>
        <item x="1"/>
        <item x="4"/>
        <item x="6"/>
        <item x="7"/>
        <item x="2"/>
        <item x="9"/>
        <item x="8"/>
        <item x="0"/>
        <item t="default"/>
      </items>
    </pivotField>
    <pivotField showAll="0"/>
    <pivotField showAll="0"/>
    <pivotField showAll="0"/>
    <pivotField showAll="0"/>
    <pivotField numFmtId="14" showAll="0"/>
    <pivotField numFmtId="14" showAll="0"/>
    <pivotField dataField="1" showAll="0"/>
  </pivotFields>
  <rowFields count="1">
    <field x="0"/>
  </rowFields>
  <rowItems count="2">
    <i>
      <x v="5"/>
    </i>
    <i t="grand">
      <x/>
    </i>
  </rowItems>
  <colItems count="1">
    <i/>
  </colItems>
  <dataFields count="1">
    <dataField name="Sum of Medical Expenses" fld="7" baseField="0" baseItem="0"/>
  </dataFields>
  <formats count="20">
    <format dxfId="145">
      <pivotArea collapsedLevelsAreSubtotals="1" fieldPosition="0">
        <references count="1">
          <reference field="0" count="1">
            <x v="5"/>
          </reference>
        </references>
      </pivotArea>
    </format>
    <format dxfId="144">
      <pivotArea dataOnly="0" labelOnly="1" fieldPosition="0">
        <references count="1">
          <reference field="0" count="1">
            <x v="5"/>
          </reference>
        </references>
      </pivotArea>
    </format>
    <format dxfId="143">
      <pivotArea type="all" dataOnly="0" outline="0" fieldPosition="0"/>
    </format>
    <format dxfId="142">
      <pivotArea outline="0" collapsedLevelsAreSubtotals="1" fieldPosition="0"/>
    </format>
    <format dxfId="141">
      <pivotArea field="0" type="button" dataOnly="0" labelOnly="1" outline="0" axis="axisRow" fieldPosition="0"/>
    </format>
    <format dxfId="140">
      <pivotArea dataOnly="0" labelOnly="1" fieldPosition="0">
        <references count="1">
          <reference field="0" count="1">
            <x v="5"/>
          </reference>
        </references>
      </pivotArea>
    </format>
    <format dxfId="139">
      <pivotArea dataOnly="0" labelOnly="1" grandRow="1" outline="0" fieldPosition="0"/>
    </format>
    <format dxfId="138">
      <pivotArea dataOnly="0" labelOnly="1" outline="0" axis="axisValues" fieldPosition="0"/>
    </format>
    <format dxfId="137">
      <pivotArea type="all" dataOnly="0" outline="0" fieldPosition="0"/>
    </format>
    <format dxfId="136">
      <pivotArea outline="0" collapsedLevelsAreSubtotals="1" fieldPosition="0"/>
    </format>
    <format dxfId="135">
      <pivotArea field="0" type="button" dataOnly="0" labelOnly="1" outline="0" axis="axisRow" fieldPosition="0"/>
    </format>
    <format dxfId="134">
      <pivotArea dataOnly="0" labelOnly="1" fieldPosition="0">
        <references count="1">
          <reference field="0" count="1">
            <x v="5"/>
          </reference>
        </references>
      </pivotArea>
    </format>
    <format dxfId="133">
      <pivotArea dataOnly="0" labelOnly="1" grandRow="1" outline="0" fieldPosition="0"/>
    </format>
    <format dxfId="132">
      <pivotArea dataOnly="0" labelOnly="1" outline="0" axis="axisValues" fieldPosition="0"/>
    </format>
    <format dxfId="109">
      <pivotArea type="all" dataOnly="0" outline="0" fieldPosition="0"/>
    </format>
    <format dxfId="108">
      <pivotArea outline="0" collapsedLevelsAreSubtotals="1" fieldPosition="0"/>
    </format>
    <format dxfId="107">
      <pivotArea field="0" type="button" dataOnly="0" labelOnly="1" outline="0" axis="axisRow" fieldPosition="0"/>
    </format>
    <format dxfId="106">
      <pivotArea dataOnly="0" labelOnly="1" fieldPosition="0">
        <references count="1">
          <reference field="0" count="1">
            <x v="5"/>
          </reference>
        </references>
      </pivotArea>
    </format>
    <format dxfId="105">
      <pivotArea dataOnly="0" labelOnly="1" grandRow="1" outline="0" fieldPosition="0"/>
    </format>
    <format dxfId="104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B838A0-9C41-49A9-8A22-66DBE9F42005}" name="PivotTable5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4" firstHeaderRow="1" firstDataRow="1" firstDataCol="1"/>
  <pivotFields count="12">
    <pivotField axis="axisRow" showAll="0">
      <items count="11">
        <item x="5"/>
        <item x="3"/>
        <item x="1"/>
        <item x="4"/>
        <item x="6"/>
        <item x="7"/>
        <item x="2"/>
        <item x="9"/>
        <item x="8"/>
        <item x="0"/>
        <item t="default"/>
      </items>
    </pivotField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dataField="1" numFmtId="2" showAll="0"/>
    <pivotField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Average of PER DAY AVG MED EXPENSES" fld="9" subtotal="average" baseField="0" baseItem="0" numFmtId="2"/>
  </dataFields>
  <formats count="22">
    <format dxfId="131">
      <pivotArea type="all" dataOnly="0" outline="0" fieldPosition="0"/>
    </format>
    <format dxfId="130">
      <pivotArea outline="0" collapsedLevelsAreSubtotals="1" fieldPosition="0"/>
    </format>
    <format dxfId="129">
      <pivotArea field="0" type="button" dataOnly="0" labelOnly="1" outline="0" axis="axisRow" fieldPosition="0"/>
    </format>
    <format dxfId="128">
      <pivotArea dataOnly="0" labelOnly="1" fieldPosition="0">
        <references count="1">
          <reference field="0" count="0"/>
        </references>
      </pivotArea>
    </format>
    <format dxfId="127">
      <pivotArea dataOnly="0" labelOnly="1" grandRow="1" outline="0" fieldPosition="0"/>
    </format>
    <format dxfId="126">
      <pivotArea dataOnly="0" labelOnly="1" outline="0" axis="axisValues" fieldPosition="0"/>
    </format>
    <format dxfId="125">
      <pivotArea type="all" dataOnly="0" outline="0" fieldPosition="0"/>
    </format>
    <format dxfId="124">
      <pivotArea outline="0" collapsedLevelsAreSubtotals="1" fieldPosition="0"/>
    </format>
    <format dxfId="123">
      <pivotArea field="0" type="button" dataOnly="0" labelOnly="1" outline="0" axis="axisRow" fieldPosition="0"/>
    </format>
    <format dxfId="122">
      <pivotArea dataOnly="0" labelOnly="1" fieldPosition="0">
        <references count="1">
          <reference field="0" count="0"/>
        </references>
      </pivotArea>
    </format>
    <format dxfId="121">
      <pivotArea dataOnly="0" labelOnly="1" grandRow="1" outline="0" fieldPosition="0"/>
    </format>
    <format dxfId="120">
      <pivotArea dataOnly="0" labelOnly="1" outline="0" axis="axisValues" fieldPosition="0"/>
    </format>
    <format dxfId="119">
      <pivotArea collapsedLevelsAreSubtotals="1" fieldPosition="0">
        <references count="1">
          <reference field="0" count="0"/>
        </references>
      </pivotArea>
    </format>
    <format dxfId="118">
      <pivotArea dataOnly="0" labelOnly="1" fieldPosition="0">
        <references count="1">
          <reference field="0" count="0"/>
        </references>
      </pivotArea>
    </format>
    <format dxfId="117">
      <pivotArea collapsedLevelsAreSubtotals="1" fieldPosition="0">
        <references count="1">
          <reference field="0" count="0"/>
        </references>
      </pivotArea>
    </format>
    <format dxfId="116">
      <pivotArea dataOnly="0" labelOnly="1" fieldPosition="0">
        <references count="1">
          <reference field="0" count="0"/>
        </references>
      </pivotArea>
    </format>
    <format dxfId="115">
      <pivotArea type="all" dataOnly="0" outline="0" fieldPosition="0"/>
    </format>
    <format dxfId="114">
      <pivotArea outline="0" collapsedLevelsAreSubtotals="1" fieldPosition="0"/>
    </format>
    <format dxfId="113">
      <pivotArea field="0" type="button" dataOnly="0" labelOnly="1" outline="0" axis="axisRow" fieldPosition="0"/>
    </format>
    <format dxfId="112">
      <pivotArea dataOnly="0" labelOnly="1" fieldPosition="0">
        <references count="1">
          <reference field="0" count="0"/>
        </references>
      </pivotArea>
    </format>
    <format dxfId="111">
      <pivotArea dataOnly="0" labelOnly="1" grandRow="1" outline="0" fieldPosition="0"/>
    </format>
    <format dxfId="110">
      <pivotArea dataOnly="0" labelOnly="1" outline="0" axis="axisValues" fieldPosition="0"/>
    </format>
  </format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4E76F9-FAEB-49CC-B783-61975B02B4E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Location/City">
  <location ref="A3:B14" firstHeaderRow="1" firstDataRow="1" firstDataCol="1"/>
  <pivotFields count="8">
    <pivotField showAll="0"/>
    <pivotField axis="axisRow" showAll="0">
      <items count="11">
        <item x="2"/>
        <item x="9"/>
        <item x="0"/>
        <item x="8"/>
        <item x="3"/>
        <item x="5"/>
        <item x="4"/>
        <item x="7"/>
        <item x="6"/>
        <item x="1"/>
        <item t="default"/>
      </items>
    </pivotField>
    <pivotField showAll="0"/>
    <pivotField showAll="0"/>
    <pivotField dataField="1" showAll="0"/>
    <pivotField numFmtId="14" showAll="0"/>
    <pivotField numFmtId="14"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Patients Count" fld="4" baseField="1" baseItem="0"/>
  </dataFields>
  <formats count="20">
    <format dxfId="79">
      <pivotArea type="all" dataOnly="0" outline="0" fieldPosition="0"/>
    </format>
    <format dxfId="78">
      <pivotArea outline="0" collapsedLevelsAreSubtotals="1" fieldPosition="0"/>
    </format>
    <format dxfId="77">
      <pivotArea field="1" type="button" dataOnly="0" labelOnly="1" outline="0" axis="axisRow" fieldPosition="0"/>
    </format>
    <format dxfId="76">
      <pivotArea dataOnly="0" labelOnly="1" fieldPosition="0">
        <references count="1">
          <reference field="1" count="0"/>
        </references>
      </pivotArea>
    </format>
    <format dxfId="75">
      <pivotArea dataOnly="0" labelOnly="1" grandRow="1" outline="0" fieldPosition="0"/>
    </format>
    <format dxfId="74">
      <pivotArea dataOnly="0" labelOnly="1" outline="0" axis="axisValues" fieldPosition="0"/>
    </format>
    <format dxfId="73">
      <pivotArea type="all" dataOnly="0" outline="0" fieldPosition="0"/>
    </format>
    <format dxfId="72">
      <pivotArea outline="0" collapsedLevelsAreSubtotals="1" fieldPosition="0"/>
    </format>
    <format dxfId="71">
      <pivotArea field="1" type="button" dataOnly="0" labelOnly="1" outline="0" axis="axisRow" fieldPosition="0"/>
    </format>
    <format dxfId="70">
      <pivotArea dataOnly="0" labelOnly="1" fieldPosition="0">
        <references count="1">
          <reference field="1" count="0"/>
        </references>
      </pivotArea>
    </format>
    <format dxfId="69">
      <pivotArea dataOnly="0" labelOnly="1" grandRow="1" outline="0" fieldPosition="0"/>
    </format>
    <format dxfId="68">
      <pivotArea dataOnly="0" labelOnly="1" outline="0" axis="axisValues" fieldPosition="0"/>
    </format>
    <format dxfId="67">
      <pivotArea collapsedLevelsAreSubtotals="1" fieldPosition="0">
        <references count="1">
          <reference field="1" count="0"/>
        </references>
      </pivotArea>
    </format>
    <format dxfId="66">
      <pivotArea dataOnly="0" labelOnly="1" fieldPosition="0">
        <references count="1">
          <reference field="1" count="0"/>
        </references>
      </pivotArea>
    </format>
    <format dxfId="65">
      <pivotArea type="all" dataOnly="0" outline="0" fieldPosition="0"/>
    </format>
    <format dxfId="64">
      <pivotArea outline="0" collapsedLevelsAreSubtotals="1" fieldPosition="0"/>
    </format>
    <format dxfId="63">
      <pivotArea field="1" type="button" dataOnly="0" labelOnly="1" outline="0" axis="axisRow" fieldPosition="0"/>
    </format>
    <format dxfId="62">
      <pivotArea dataOnly="0" labelOnly="1" fieldPosition="0">
        <references count="1">
          <reference field="1" count="0"/>
        </references>
      </pivotArea>
    </format>
    <format dxfId="61">
      <pivotArea dataOnly="0" labelOnly="1" grandRow="1" outline="0" fieldPosition="0"/>
    </format>
    <format dxfId="60">
      <pivotArea dataOnly="0" labelOnly="1" outline="0" axis="axisValues" fieldPosition="0"/>
    </format>
  </format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C71F31-8E7D-4DD5-AAE4-A2A5F6450034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Department">
  <location ref="A3:B14" firstHeaderRow="1" firstDataRow="1" firstDataCol="1"/>
  <pivotFields count="9">
    <pivotField showAll="0"/>
    <pivotField showAll="0"/>
    <pivotField axis="axisRow" showAll="0">
      <items count="11">
        <item x="8"/>
        <item x="7"/>
        <item x="1"/>
        <item x="6"/>
        <item x="4"/>
        <item x="9"/>
        <item x="5"/>
        <item x="0"/>
        <item x="2"/>
        <item x="3"/>
        <item t="default"/>
      </items>
    </pivotField>
    <pivotField showAll="0"/>
    <pivotField showAll="0"/>
    <pivotField numFmtId="14" showAll="0"/>
    <pivotField numFmtId="14" showAll="0"/>
    <pivotField showAll="0"/>
    <pivotField dataField="1" showAll="0">
      <items count="16">
        <item x="0"/>
        <item x="4"/>
        <item x="8"/>
        <item x="9"/>
        <item x="5"/>
        <item x="6"/>
        <item x="11"/>
        <item x="10"/>
        <item x="13"/>
        <item x="14"/>
        <item x="1"/>
        <item x="3"/>
        <item x="7"/>
        <item x="2"/>
        <item x="12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Average of Hospital Stay" fld="8" subtotal="average" baseField="2" baseItem="0"/>
  </dataFields>
  <formats count="21">
    <format dxfId="197">
      <pivotArea collapsedLevelsAreSubtotals="1" fieldPosition="0">
        <references count="1">
          <reference field="2" count="0"/>
        </references>
      </pivotArea>
    </format>
    <format dxfId="59">
      <pivotArea type="all" dataOnly="0" outline="0" fieldPosition="0"/>
    </format>
    <format dxfId="58">
      <pivotArea outline="0" collapsedLevelsAreSubtotals="1" fieldPosition="0"/>
    </format>
    <format dxfId="57">
      <pivotArea field="2" type="button" dataOnly="0" labelOnly="1" outline="0" axis="axisRow" fieldPosition="0"/>
    </format>
    <format dxfId="56">
      <pivotArea dataOnly="0" labelOnly="1" fieldPosition="0">
        <references count="1">
          <reference field="2" count="0"/>
        </references>
      </pivotArea>
    </format>
    <format dxfId="55">
      <pivotArea dataOnly="0" labelOnly="1" grandRow="1" outline="0" fieldPosition="0"/>
    </format>
    <format dxfId="54">
      <pivotArea dataOnly="0" labelOnly="1" outline="0" axis="axisValues" fieldPosition="0"/>
    </format>
    <format dxfId="53">
      <pivotArea type="all" dataOnly="0" outline="0" fieldPosition="0"/>
    </format>
    <format dxfId="52">
      <pivotArea outline="0" collapsedLevelsAreSubtotals="1" fieldPosition="0"/>
    </format>
    <format dxfId="51">
      <pivotArea field="2" type="button" dataOnly="0" labelOnly="1" outline="0" axis="axisRow" fieldPosition="0"/>
    </format>
    <format dxfId="50">
      <pivotArea dataOnly="0" labelOnly="1" fieldPosition="0">
        <references count="1">
          <reference field="2" count="0"/>
        </references>
      </pivotArea>
    </format>
    <format dxfId="49">
      <pivotArea dataOnly="0" labelOnly="1" grandRow="1" outline="0" fieldPosition="0"/>
    </format>
    <format dxfId="48">
      <pivotArea dataOnly="0" labelOnly="1" outline="0" axis="axisValues" fieldPosition="0"/>
    </format>
    <format dxfId="47">
      <pivotArea type="all" dataOnly="0" outline="0" fieldPosition="0"/>
    </format>
    <format dxfId="46">
      <pivotArea outline="0" collapsedLevelsAreSubtotals="1" fieldPosition="0"/>
    </format>
    <format dxfId="45">
      <pivotArea field="2" type="button" dataOnly="0" labelOnly="1" outline="0" axis="axisRow" fieldPosition="0"/>
    </format>
    <format dxfId="44">
      <pivotArea dataOnly="0" labelOnly="1" fieldPosition="0">
        <references count="1">
          <reference field="2" count="0"/>
        </references>
      </pivotArea>
    </format>
    <format dxfId="43">
      <pivotArea dataOnly="0" labelOnly="1" grandRow="1" outline="0" fieldPosition="0"/>
    </format>
    <format dxfId="42">
      <pivotArea dataOnly="0" labelOnly="1" outline="0" axis="axisValues" fieldPosition="0"/>
    </format>
    <format dxfId="41">
      <pivotArea collapsedLevelsAreSubtotals="1" fieldPosition="0">
        <references count="1">
          <reference field="2" count="0"/>
        </references>
      </pivotArea>
    </format>
    <format dxfId="40">
      <pivotArea dataOnly="0" labelOnly="1" fieldPosition="0">
        <references count="1">
          <reference field="2" count="0"/>
        </references>
      </pivotArea>
    </format>
  </format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0D7BFA-4C10-4C76-B3F4-EB22C86DB00E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epartment">
  <location ref="A3:B5" firstHeaderRow="1" firstDataRow="1" firstDataCol="1"/>
  <pivotFields count="9">
    <pivotField showAll="0"/>
    <pivotField showAll="0"/>
    <pivotField axis="axisRow" showAll="0" measureFilter="1">
      <items count="11">
        <item x="8"/>
        <item x="7"/>
        <item x="1"/>
        <item x="6"/>
        <item x="4"/>
        <item x="9"/>
        <item x="5"/>
        <item x="0"/>
        <item x="2"/>
        <item x="3"/>
        <item t="default"/>
      </items>
    </pivotField>
    <pivotField showAll="0"/>
    <pivotField dataField="1" showAll="0"/>
    <pivotField numFmtId="14" showAll="0"/>
    <pivotField numFmtId="14" showAll="0"/>
    <pivotField showAll="0"/>
    <pivotField showAll="0"/>
  </pivotFields>
  <rowFields count="1">
    <field x="2"/>
  </rowFields>
  <rowItems count="2">
    <i>
      <x/>
    </i>
    <i t="grand">
      <x/>
    </i>
  </rowItems>
  <colItems count="1">
    <i/>
  </colItems>
  <dataFields count="1">
    <dataField name="Sum of Patients Count" fld="4" baseField="0" baseItem="0"/>
  </dataFields>
  <formats count="20">
    <format dxfId="39">
      <pivotArea type="all" dataOnly="0" outline="0" fieldPosition="0"/>
    </format>
    <format dxfId="38">
      <pivotArea outline="0" collapsedLevelsAreSubtotals="1" fieldPosition="0"/>
    </format>
    <format dxfId="37">
      <pivotArea field="2" type="button" dataOnly="0" labelOnly="1" outline="0" axis="axisRow" fieldPosition="0"/>
    </format>
    <format dxfId="36">
      <pivotArea dataOnly="0" labelOnly="1" fieldPosition="0">
        <references count="1">
          <reference field="2" count="1">
            <x v="0"/>
          </reference>
        </references>
      </pivotArea>
    </format>
    <format dxfId="35">
      <pivotArea dataOnly="0" labelOnly="1" grandRow="1" outline="0" fieldPosition="0"/>
    </format>
    <format dxfId="34">
      <pivotArea dataOnly="0" labelOnly="1" outline="0" axis="axisValues" fieldPosition="0"/>
    </format>
    <format dxfId="33">
      <pivotArea type="all" dataOnly="0" outline="0" fieldPosition="0"/>
    </format>
    <format dxfId="32">
      <pivotArea outline="0" collapsedLevelsAreSubtotals="1" fieldPosition="0"/>
    </format>
    <format dxfId="31">
      <pivotArea field="2" type="button" dataOnly="0" labelOnly="1" outline="0" axis="axisRow" fieldPosition="0"/>
    </format>
    <format dxfId="30">
      <pivotArea dataOnly="0" labelOnly="1" fieldPosition="0">
        <references count="1">
          <reference field="2" count="1">
            <x v="0"/>
          </reference>
        </references>
      </pivotArea>
    </format>
    <format dxfId="29">
      <pivotArea dataOnly="0" labelOnly="1" grandRow="1" outline="0" fieldPosition="0"/>
    </format>
    <format dxfId="28">
      <pivotArea dataOnly="0" labelOnly="1" outline="0" axis="axisValues" fieldPosition="0"/>
    </format>
    <format dxfId="27">
      <pivotArea type="all" dataOnly="0" outline="0" fieldPosition="0"/>
    </format>
    <format dxfId="26">
      <pivotArea outline="0" collapsedLevelsAreSubtotals="1" fieldPosition="0"/>
    </format>
    <format dxfId="25">
      <pivotArea field="2" type="button" dataOnly="0" labelOnly="1" outline="0" axis="axisRow" fieldPosition="0"/>
    </format>
    <format dxfId="24">
      <pivotArea dataOnly="0" labelOnly="1" fieldPosition="0">
        <references count="1">
          <reference field="2" count="1">
            <x v="0"/>
          </reference>
        </references>
      </pivotArea>
    </format>
    <format dxfId="23">
      <pivotArea dataOnly="0" labelOnly="1" grandRow="1" outline="0" fieldPosition="0"/>
    </format>
    <format dxfId="22">
      <pivotArea dataOnly="0" labelOnly="1" outline="0" axis="axisValues" fieldPosition="0"/>
    </format>
    <format dxfId="21">
      <pivotArea collapsedLevelsAreSubtotals="1" fieldPosition="0">
        <references count="1">
          <reference field="2" count="1">
            <x v="0"/>
          </reference>
        </references>
      </pivotArea>
    </format>
    <format dxfId="20">
      <pivotArea dataOnly="0" labelOnly="1" fieldPosition="0">
        <references count="1">
          <reference field="2" count="1">
            <x v="0"/>
          </reference>
        </references>
      </pivotArea>
    </format>
  </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top="0"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0FB22B-3F0C-40D4-BBF0-1BBEAA013FDE}" name="PivotTable4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Month wise">
  <location ref="A3:B16" firstHeaderRow="1" firstDataRow="1" firstDataCol="1"/>
  <pivotFields count="11">
    <pivotField showAll="0"/>
    <pivotField showAll="0"/>
    <pivotField showAll="0"/>
    <pivotField showAll="0"/>
    <pivotField showAll="0"/>
    <pivotField numFmtId="14" showAll="0"/>
    <pivotField numFmtId="14" showAll="0"/>
    <pivotField dataField="1" showAll="0"/>
    <pivotField showAll="0"/>
    <pivotField axis="axisRow" showAll="0">
      <items count="13">
        <item x="11"/>
        <item x="3"/>
        <item x="7"/>
        <item x="2"/>
        <item x="9"/>
        <item x="5"/>
        <item x="10"/>
        <item x="4"/>
        <item x="6"/>
        <item x="1"/>
        <item x="8"/>
        <item x="0"/>
        <item t="default"/>
      </items>
    </pivotField>
    <pivotField showAll="0">
      <items count="13">
        <item x="1"/>
        <item x="4"/>
        <item x="8"/>
        <item x="10"/>
        <item x="3"/>
        <item x="6"/>
        <item x="11"/>
        <item x="5"/>
        <item x="7"/>
        <item x="2"/>
        <item x="9"/>
        <item x="0"/>
        <item t="default"/>
      </items>
    </pivotField>
  </pivotFields>
  <rowFields count="1">
    <field x="9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Medical Expenses" fld="7" baseField="0" baseItem="0"/>
  </dataFields>
  <formats count="20">
    <format dxfId="0">
      <pivotArea type="all" dataOnly="0" outline="0" fieldPosition="0"/>
    </format>
    <format dxfId="1">
      <pivotArea outline="0" collapsedLevelsAreSubtotals="1" fieldPosition="0"/>
    </format>
    <format dxfId="2">
      <pivotArea field="9" type="button" dataOnly="0" labelOnly="1" outline="0" axis="axisRow" fieldPosition="0"/>
    </format>
    <format dxfId="3">
      <pivotArea dataOnly="0" labelOnly="1" fieldPosition="0">
        <references count="1">
          <reference field="9" count="0"/>
        </references>
      </pivotArea>
    </format>
    <format dxfId="4">
      <pivotArea dataOnly="0" labelOnly="1" grandRow="1" outline="0" fieldPosition="0"/>
    </format>
    <format dxfId="5">
      <pivotArea dataOnly="0" labelOnly="1" outline="0" axis="axisValues" fieldPosition="0"/>
    </format>
    <format dxfId="6">
      <pivotArea type="all" dataOnly="0" outline="0" fieldPosition="0"/>
    </format>
    <format dxfId="7">
      <pivotArea outline="0" collapsedLevelsAreSubtotals="1" fieldPosition="0"/>
    </format>
    <format dxfId="8">
      <pivotArea field="9" type="button" dataOnly="0" labelOnly="1" outline="0" axis="axisRow" fieldPosition="0"/>
    </format>
    <format dxfId="9">
      <pivotArea dataOnly="0" labelOnly="1" fieldPosition="0">
        <references count="1">
          <reference field="9" count="0"/>
        </references>
      </pivotArea>
    </format>
    <format dxfId="10">
      <pivotArea dataOnly="0" labelOnly="1" grandRow="1" outline="0" fieldPosition="0"/>
    </format>
    <format dxfId="11">
      <pivotArea dataOnly="0" labelOnly="1" outline="0" axis="axisValues" fieldPosition="0"/>
    </format>
    <format dxfId="12">
      <pivotArea type="all" dataOnly="0" outline="0" fieldPosition="0"/>
    </format>
    <format dxfId="13">
      <pivotArea outline="0" collapsedLevelsAreSubtotals="1" fieldPosition="0"/>
    </format>
    <format dxfId="14">
      <pivotArea field="9" type="button" dataOnly="0" labelOnly="1" outline="0" axis="axisRow" fieldPosition="0"/>
    </format>
    <format dxfId="15">
      <pivotArea dataOnly="0" labelOnly="1" fieldPosition="0">
        <references count="1">
          <reference field="9" count="0"/>
        </references>
      </pivotArea>
    </format>
    <format dxfId="16">
      <pivotArea dataOnly="0" labelOnly="1" grandRow="1" outline="0" fieldPosition="0"/>
    </format>
    <format dxfId="17">
      <pivotArea dataOnly="0" labelOnly="1" outline="0" axis="axisValues" fieldPosition="0"/>
    </format>
    <format dxfId="18">
      <pivotArea collapsedLevelsAreSubtotals="1" fieldPosition="0">
        <references count="1">
          <reference field="9" count="0"/>
        </references>
      </pivotArea>
    </format>
    <format dxfId="19">
      <pivotArea dataOnly="0" labelOnly="1" fieldPosition="0">
        <references count="1">
          <reference field="9" count="0"/>
        </references>
      </pivotArea>
    </format>
  </format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403B3C-0487-4429-9A8E-EF73289C2002}" name="Table1" displayName="Table1" ref="A1:L101" totalsRowShown="0" headerRowDxfId="181" dataDxfId="180" headerRowBorderDxfId="195" tableBorderDxfId="196" totalsRowBorderDxfId="194">
  <autoFilter ref="A1:L101" xr:uid="{E7403B3C-0487-4429-9A8E-EF73289C2002}"/>
  <tableColumns count="12">
    <tableColumn id="1" xr3:uid="{40D7020E-B1A6-498A-BDBC-84EFA076395C}" name="Hospital Name" dataDxfId="193"/>
    <tableColumn id="2" xr3:uid="{62D0C42B-5E57-489B-B2DF-1A96F5C13D0E}" name="Location" dataDxfId="192"/>
    <tableColumn id="3" xr3:uid="{DC5C6B2A-A606-4825-B225-565CC6F89AC4}" name="Department" dataDxfId="191"/>
    <tableColumn id="4" xr3:uid="{2A91A9FD-BD71-4A4E-B46E-655FE8D4FC50}" name="Doctors Count" dataDxfId="190"/>
    <tableColumn id="5" xr3:uid="{F25011FD-4253-4738-BF7B-52A9410B0B73}" name="Patients Count" dataDxfId="189"/>
    <tableColumn id="6" xr3:uid="{0BBC72D6-A862-4551-9053-688F20175AAA}" name="Admission Date" dataDxfId="188"/>
    <tableColumn id="7" xr3:uid="{6522BDEA-AA6B-4606-9466-3114580CE832}" name="Discharge Date" dataDxfId="187"/>
    <tableColumn id="8" xr3:uid="{93BB916D-1C62-40D4-B85D-60B1D6D58AD7}" name="Medical Expenses" dataDxfId="186"/>
    <tableColumn id="9" xr3:uid="{18737DF8-C086-44C8-9A87-6A06195A5557}" name="Hospital Stay" dataDxfId="185">
      <calculatedColumnFormula>G2-F2</calculatedColumnFormula>
    </tableColumn>
    <tableColumn id="10" xr3:uid="{5E1907D0-298E-4953-BF46-5FCFCE376A83}" name="PER DAY AVG MED EXPENSES" dataDxfId="184">
      <calculatedColumnFormula>H2/I2</calculatedColumnFormula>
    </tableColumn>
    <tableColumn id="11" xr3:uid="{90BA83DA-956B-450E-8C44-9BB80D7788C0}" name="MONTH" dataDxfId="183">
      <calculatedColumnFormula>TEXT(F2, "mmm")</calculatedColumnFormula>
    </tableColumn>
    <tableColumn id="12" xr3:uid="{A5AA9EA3-ABD8-4D99-BF70-8E995913F010}" name="YEAR" dataDxfId="182">
      <calculatedColumnFormula>YEAR(F2)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sis">
  <a:themeElements>
    <a:clrScheme name="Basis">
      <a:dk1>
        <a:srgbClr val="000000"/>
      </a:dk1>
      <a:lt1>
        <a:srgbClr val="FFFFFF"/>
      </a:lt1>
      <a:dk2>
        <a:srgbClr val="565349"/>
      </a:dk2>
      <a:lt2>
        <a:srgbClr val="DDDDDD"/>
      </a:lt2>
      <a:accent1>
        <a:srgbClr val="A6B727"/>
      </a:accent1>
      <a:accent2>
        <a:srgbClr val="DF5327"/>
      </a:accent2>
      <a:accent3>
        <a:srgbClr val="FE9E00"/>
      </a:accent3>
      <a:accent4>
        <a:srgbClr val="418AB3"/>
      </a:accent4>
      <a:accent5>
        <a:srgbClr val="D7D447"/>
      </a:accent5>
      <a:accent6>
        <a:srgbClr val="818183"/>
      </a:accent6>
      <a:hlink>
        <a:srgbClr val="F59E00"/>
      </a:hlink>
      <a:folHlink>
        <a:srgbClr val="B2B2B2"/>
      </a:folHlink>
    </a:clrScheme>
    <a:fontScheme name="Basis">
      <a:maj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Basis">
      <a:fillStyleLst>
        <a:solidFill>
          <a:schemeClr val="phClr"/>
        </a:solidFill>
        <a:solidFill>
          <a:schemeClr val="phClr">
            <a:tint val="55000"/>
            <a:satMod val="130000"/>
          </a:schemeClr>
        </a:solidFill>
        <a:gradFill rotWithShape="1">
          <a:gsLst>
            <a:gs pos="0">
              <a:schemeClr val="phClr"/>
            </a:gs>
            <a:gs pos="90000">
              <a:schemeClr val="phClr">
                <a:shade val="100000"/>
                <a:satMod val="105000"/>
              </a:schemeClr>
            </a:gs>
            <a:gs pos="100000">
              <a:schemeClr val="phClr">
                <a:shade val="80000"/>
                <a:satMod val="12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53975" cap="flat" cmpd="dbl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brightRoom" dir="t"/>
          </a:scene3d>
          <a:sp3d extrusionH="12700" contourW="25400" prstMaterial="flat">
            <a:bevelT w="63500" h="152400" prst="angle"/>
            <a:contourClr>
              <a:schemeClr val="phClr">
                <a:shade val="27000"/>
                <a:satMod val="12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95000"/>
            <a:satMod val="140000"/>
          </a:schemeClr>
        </a:solidFill>
        <a:solidFill>
          <a:schemeClr val="phClr">
            <a:tint val="90000"/>
            <a:shade val="85000"/>
            <a:satMod val="160000"/>
            <a:lumMod val="110000"/>
          </a:schemeClr>
        </a:soli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sis" id="{5665723A-49BA-4B57-8411-A56F8F207965}" vid="{90E45F77-AEFC-46EF-A7C1-5B338C297B02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DB6EF-1508-4EE6-9233-1BAC07EC35FD}">
  <dimension ref="A3:A14"/>
  <sheetViews>
    <sheetView workbookViewId="0">
      <selection activeCell="M5" sqref="M5"/>
    </sheetView>
  </sheetViews>
  <sheetFormatPr defaultRowHeight="14.5" x14ac:dyDescent="0.35"/>
  <cols>
    <col min="1" max="1" width="22.25" bestFit="1" customWidth="1"/>
    <col min="2" max="2" width="27" customWidth="1"/>
  </cols>
  <sheetData>
    <row r="3" spans="1:1" ht="18.5" x14ac:dyDescent="0.45">
      <c r="A3" s="27" t="s">
        <v>0</v>
      </c>
    </row>
    <row r="4" spans="1:1" ht="18.5" x14ac:dyDescent="0.45">
      <c r="A4" s="29" t="s">
        <v>24</v>
      </c>
    </row>
    <row r="5" spans="1:1" ht="18.5" x14ac:dyDescent="0.45">
      <c r="A5" s="29" t="s">
        <v>19</v>
      </c>
    </row>
    <row r="6" spans="1:1" ht="18.5" x14ac:dyDescent="0.45">
      <c r="A6" s="29" t="s">
        <v>11</v>
      </c>
    </row>
    <row r="7" spans="1:1" ht="18.5" x14ac:dyDescent="0.45">
      <c r="A7" s="29" t="s">
        <v>23</v>
      </c>
    </row>
    <row r="8" spans="1:1" ht="18.5" x14ac:dyDescent="0.45">
      <c r="A8" s="29" t="s">
        <v>27</v>
      </c>
    </row>
    <row r="9" spans="1:1" ht="18.5" x14ac:dyDescent="0.45">
      <c r="A9" s="29" t="s">
        <v>28</v>
      </c>
    </row>
    <row r="10" spans="1:1" ht="18.5" x14ac:dyDescent="0.45">
      <c r="A10" s="29" t="s">
        <v>16</v>
      </c>
    </row>
    <row r="11" spans="1:1" ht="18.5" x14ac:dyDescent="0.45">
      <c r="A11" s="29" t="s">
        <v>36</v>
      </c>
    </row>
    <row r="12" spans="1:1" ht="18.5" x14ac:dyDescent="0.45">
      <c r="A12" s="29" t="s">
        <v>33</v>
      </c>
    </row>
    <row r="13" spans="1:1" ht="18.5" x14ac:dyDescent="0.45">
      <c r="A13" s="29" t="s">
        <v>8</v>
      </c>
    </row>
    <row r="14" spans="1:1" ht="18.5" x14ac:dyDescent="0.45">
      <c r="A14" s="28" t="s">
        <v>39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F4984-0D6A-4421-B4CE-B751037BCC33}">
  <dimension ref="A3:B16"/>
  <sheetViews>
    <sheetView workbookViewId="0">
      <selection activeCell="N5" sqref="N5"/>
    </sheetView>
  </sheetViews>
  <sheetFormatPr defaultRowHeight="14.5" x14ac:dyDescent="0.35"/>
  <cols>
    <col min="1" max="1" width="25.08203125" customWidth="1"/>
    <col min="2" max="2" width="29.83203125" customWidth="1"/>
  </cols>
  <sheetData>
    <row r="3" spans="1:2" ht="18.5" x14ac:dyDescent="0.45">
      <c r="A3" s="16" t="s">
        <v>62</v>
      </c>
      <c r="B3" s="17" t="s">
        <v>56</v>
      </c>
    </row>
    <row r="4" spans="1:2" ht="18.5" x14ac:dyDescent="0.45">
      <c r="A4" s="36" t="s">
        <v>44</v>
      </c>
      <c r="B4" s="37">
        <v>173971.54</v>
      </c>
    </row>
    <row r="5" spans="1:2" ht="18.5" x14ac:dyDescent="0.45">
      <c r="A5" s="36" t="s">
        <v>45</v>
      </c>
      <c r="B5" s="37">
        <v>301722.71999999997</v>
      </c>
    </row>
    <row r="6" spans="1:2" ht="18.5" x14ac:dyDescent="0.45">
      <c r="A6" s="36" t="s">
        <v>46</v>
      </c>
      <c r="B6" s="37">
        <v>199247.42</v>
      </c>
    </row>
    <row r="7" spans="1:2" ht="18.5" x14ac:dyDescent="0.45">
      <c r="A7" s="36" t="s">
        <v>47</v>
      </c>
      <c r="B7" s="37">
        <v>88995.93</v>
      </c>
    </row>
    <row r="8" spans="1:2" ht="18.5" x14ac:dyDescent="0.45">
      <c r="A8" s="36" t="s">
        <v>48</v>
      </c>
      <c r="B8" s="37">
        <v>222986.71999999997</v>
      </c>
    </row>
    <row r="9" spans="1:2" ht="18.5" x14ac:dyDescent="0.45">
      <c r="A9" s="36" t="s">
        <v>49</v>
      </c>
      <c r="B9" s="37">
        <v>165926.36000000002</v>
      </c>
    </row>
    <row r="10" spans="1:2" ht="18.5" x14ac:dyDescent="0.45">
      <c r="A10" s="36" t="s">
        <v>50</v>
      </c>
      <c r="B10" s="37">
        <v>211527.13</v>
      </c>
    </row>
    <row r="11" spans="1:2" ht="18.5" x14ac:dyDescent="0.45">
      <c r="A11" s="36" t="s">
        <v>51</v>
      </c>
      <c r="B11" s="37">
        <v>181039.55</v>
      </c>
    </row>
    <row r="12" spans="1:2" ht="18.5" x14ac:dyDescent="0.45">
      <c r="A12" s="36" t="s">
        <v>52</v>
      </c>
      <c r="B12" s="37">
        <v>341284.23</v>
      </c>
    </row>
    <row r="13" spans="1:2" ht="18.5" x14ac:dyDescent="0.45">
      <c r="A13" s="36" t="s">
        <v>53</v>
      </c>
      <c r="B13" s="37">
        <v>158450.68</v>
      </c>
    </row>
    <row r="14" spans="1:2" ht="18.5" x14ac:dyDescent="0.45">
      <c r="A14" s="36" t="s">
        <v>54</v>
      </c>
      <c r="B14" s="37">
        <v>334370.33</v>
      </c>
    </row>
    <row r="15" spans="1:2" ht="18.5" x14ac:dyDescent="0.45">
      <c r="A15" s="36" t="s">
        <v>55</v>
      </c>
      <c r="B15" s="37">
        <v>337788.45000000007</v>
      </c>
    </row>
    <row r="16" spans="1:2" ht="18.5" x14ac:dyDescent="0.45">
      <c r="A16" s="17" t="s">
        <v>39</v>
      </c>
      <c r="B16" s="23">
        <v>2717311.0600000005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FC797-33F4-48DD-9B1A-ACAF48BC29EC}">
  <dimension ref="A1:L102"/>
  <sheetViews>
    <sheetView workbookViewId="0">
      <selection activeCell="G16" sqref="G16"/>
    </sheetView>
  </sheetViews>
  <sheetFormatPr defaultRowHeight="14.5" x14ac:dyDescent="0.35"/>
  <cols>
    <col min="1" max="1" width="19.25" bestFit="1" customWidth="1"/>
    <col min="2" max="2" width="12.58203125" bestFit="1" customWidth="1"/>
    <col min="3" max="3" width="15.75" bestFit="1" customWidth="1"/>
    <col min="4" max="4" width="17.5" bestFit="1" customWidth="1"/>
    <col min="5" max="5" width="17.83203125" bestFit="1" customWidth="1"/>
    <col min="6" max="6" width="18.6640625" bestFit="1" customWidth="1"/>
    <col min="7" max="7" width="18.25" bestFit="1" customWidth="1"/>
    <col min="8" max="8" width="20.33203125" bestFit="1" customWidth="1"/>
    <col min="9" max="9" width="16.58203125" bestFit="1" customWidth="1"/>
    <col min="10" max="10" width="32.5" bestFit="1" customWidth="1"/>
    <col min="11" max="11" width="12.25" bestFit="1" customWidth="1"/>
    <col min="12" max="12" width="10.08203125" bestFit="1" customWidth="1"/>
  </cols>
  <sheetData>
    <row r="1" spans="1:12" ht="15.5" x14ac:dyDescent="0.3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41</v>
      </c>
      <c r="J1" s="4" t="s">
        <v>58</v>
      </c>
      <c r="K1" s="4" t="s">
        <v>43</v>
      </c>
      <c r="L1" s="5" t="s">
        <v>57</v>
      </c>
    </row>
    <row r="2" spans="1:12" ht="15.5" x14ac:dyDescent="0.35">
      <c r="A2" s="6" t="s">
        <v>8</v>
      </c>
      <c r="B2" s="7" t="s">
        <v>9</v>
      </c>
      <c r="C2" s="7" t="s">
        <v>10</v>
      </c>
      <c r="D2" s="7">
        <v>47</v>
      </c>
      <c r="E2" s="7">
        <v>182</v>
      </c>
      <c r="F2" s="8">
        <v>45273</v>
      </c>
      <c r="G2" s="8">
        <v>45274</v>
      </c>
      <c r="H2" s="7">
        <v>31364.880000000001</v>
      </c>
      <c r="I2" s="7">
        <f>G2-F2</f>
        <v>1</v>
      </c>
      <c r="J2" s="9">
        <f>H2/I2</f>
        <v>31364.880000000001</v>
      </c>
      <c r="K2" s="7" t="str">
        <f>TEXT(F2, "mmm")</f>
        <v>Dec</v>
      </c>
      <c r="L2" s="10">
        <f>YEAR(F2)</f>
        <v>2023</v>
      </c>
    </row>
    <row r="3" spans="1:12" ht="15.5" x14ac:dyDescent="0.35">
      <c r="A3" s="6" t="s">
        <v>11</v>
      </c>
      <c r="B3" s="7" t="s">
        <v>12</v>
      </c>
      <c r="C3" s="7" t="s">
        <v>13</v>
      </c>
      <c r="D3" s="7">
        <v>15</v>
      </c>
      <c r="E3" s="7">
        <v>51</v>
      </c>
      <c r="F3" s="8">
        <v>45289</v>
      </c>
      <c r="G3" s="8">
        <v>45300</v>
      </c>
      <c r="H3" s="7">
        <v>47280.19</v>
      </c>
      <c r="I3" s="7">
        <f t="shared" ref="I3:I66" si="0">G3-F3</f>
        <v>11</v>
      </c>
      <c r="J3" s="9">
        <f t="shared" ref="J3:J66" si="1">H3/I3</f>
        <v>4298.199090909091</v>
      </c>
      <c r="K3" s="7" t="str">
        <f>TEXT(F3, "mmm")</f>
        <v>Dec</v>
      </c>
      <c r="L3" s="10">
        <f t="shared" ref="L3:L66" si="2">YEAR(F3)</f>
        <v>2023</v>
      </c>
    </row>
    <row r="4" spans="1:12" ht="15.5" x14ac:dyDescent="0.35">
      <c r="A4" s="6" t="s">
        <v>8</v>
      </c>
      <c r="B4" s="7" t="s">
        <v>14</v>
      </c>
      <c r="C4" s="7" t="s">
        <v>15</v>
      </c>
      <c r="D4" s="7">
        <v>20</v>
      </c>
      <c r="E4" s="7">
        <v>120</v>
      </c>
      <c r="F4" s="8">
        <v>45206</v>
      </c>
      <c r="G4" s="8">
        <v>45220</v>
      </c>
      <c r="H4" s="7">
        <v>28574.720000000001</v>
      </c>
      <c r="I4" s="7">
        <f t="shared" si="0"/>
        <v>14</v>
      </c>
      <c r="J4" s="9">
        <f t="shared" si="1"/>
        <v>2041.0514285714287</v>
      </c>
      <c r="K4" s="7" t="str">
        <f>TEXT(F4, "mmm")</f>
        <v>Oct</v>
      </c>
      <c r="L4" s="10">
        <f t="shared" si="2"/>
        <v>2023</v>
      </c>
    </row>
    <row r="5" spans="1:12" ht="15.5" x14ac:dyDescent="0.35">
      <c r="A5" s="6" t="s">
        <v>16</v>
      </c>
      <c r="B5" s="7" t="s">
        <v>17</v>
      </c>
      <c r="C5" s="7" t="s">
        <v>18</v>
      </c>
      <c r="D5" s="7">
        <v>8</v>
      </c>
      <c r="E5" s="7">
        <v>172</v>
      </c>
      <c r="F5" s="8">
        <v>45045</v>
      </c>
      <c r="G5" s="8">
        <v>45057</v>
      </c>
      <c r="H5" s="7">
        <v>7000.83</v>
      </c>
      <c r="I5" s="7">
        <f t="shared" si="0"/>
        <v>12</v>
      </c>
      <c r="J5" s="9">
        <f t="shared" si="1"/>
        <v>583.40250000000003</v>
      </c>
      <c r="K5" s="7" t="str">
        <f>TEXT(F5, "mmm")</f>
        <v>Apr</v>
      </c>
      <c r="L5" s="10">
        <f t="shared" si="2"/>
        <v>2023</v>
      </c>
    </row>
    <row r="6" spans="1:12" ht="15.5" x14ac:dyDescent="0.35">
      <c r="A6" s="6" t="s">
        <v>19</v>
      </c>
      <c r="B6" s="7" t="s">
        <v>20</v>
      </c>
      <c r="C6" s="7" t="s">
        <v>21</v>
      </c>
      <c r="D6" s="7">
        <v>35</v>
      </c>
      <c r="E6" s="7">
        <v>76</v>
      </c>
      <c r="F6" s="8">
        <v>44967</v>
      </c>
      <c r="G6" s="8">
        <v>44969</v>
      </c>
      <c r="H6" s="7">
        <v>47210.46</v>
      </c>
      <c r="I6" s="7">
        <f t="shared" si="0"/>
        <v>2</v>
      </c>
      <c r="J6" s="9">
        <f t="shared" si="1"/>
        <v>23605.23</v>
      </c>
      <c r="K6" s="7" t="str">
        <f>TEXT(F6, "mmm")</f>
        <v>Feb</v>
      </c>
      <c r="L6" s="10">
        <f t="shared" si="2"/>
        <v>2023</v>
      </c>
    </row>
    <row r="7" spans="1:12" ht="15.5" x14ac:dyDescent="0.35">
      <c r="A7" s="6" t="s">
        <v>16</v>
      </c>
      <c r="B7" s="7" t="s">
        <v>17</v>
      </c>
      <c r="C7" s="7" t="s">
        <v>22</v>
      </c>
      <c r="D7" s="7">
        <v>11</v>
      </c>
      <c r="E7" s="7">
        <v>76</v>
      </c>
      <c r="F7" s="8">
        <v>44962</v>
      </c>
      <c r="G7" s="8">
        <v>44974</v>
      </c>
      <c r="H7" s="7">
        <v>18612.34</v>
      </c>
      <c r="I7" s="7">
        <f t="shared" si="0"/>
        <v>12</v>
      </c>
      <c r="J7" s="9">
        <f t="shared" si="1"/>
        <v>1551.0283333333334</v>
      </c>
      <c r="K7" s="7" t="str">
        <f>TEXT(F7, "mmm")</f>
        <v>Feb</v>
      </c>
      <c r="L7" s="10">
        <f t="shared" si="2"/>
        <v>2023</v>
      </c>
    </row>
    <row r="8" spans="1:12" ht="15.5" x14ac:dyDescent="0.35">
      <c r="A8" s="6" t="s">
        <v>23</v>
      </c>
      <c r="B8" s="7" t="s">
        <v>14</v>
      </c>
      <c r="C8" s="7" t="s">
        <v>22</v>
      </c>
      <c r="D8" s="7">
        <v>22</v>
      </c>
      <c r="E8" s="7">
        <v>99</v>
      </c>
      <c r="F8" s="8">
        <v>45139</v>
      </c>
      <c r="G8" s="8">
        <v>45144</v>
      </c>
      <c r="H8" s="7">
        <v>47808.55</v>
      </c>
      <c r="I8" s="7">
        <f t="shared" si="0"/>
        <v>5</v>
      </c>
      <c r="J8" s="9">
        <f t="shared" si="1"/>
        <v>9561.7100000000009</v>
      </c>
      <c r="K8" s="7" t="str">
        <f>TEXT(F8, "mmm")</f>
        <v>Aug</v>
      </c>
      <c r="L8" s="10">
        <f t="shared" si="2"/>
        <v>2023</v>
      </c>
    </row>
    <row r="9" spans="1:12" ht="15.5" x14ac:dyDescent="0.35">
      <c r="A9" s="6" t="s">
        <v>24</v>
      </c>
      <c r="B9" s="7" t="s">
        <v>25</v>
      </c>
      <c r="C9" s="7" t="s">
        <v>26</v>
      </c>
      <c r="D9" s="7">
        <v>37</v>
      </c>
      <c r="E9" s="7">
        <v>173</v>
      </c>
      <c r="F9" s="8">
        <v>45200</v>
      </c>
      <c r="G9" s="8">
        <v>45211</v>
      </c>
      <c r="H9" s="7">
        <v>12284.65</v>
      </c>
      <c r="I9" s="7">
        <f t="shared" si="0"/>
        <v>11</v>
      </c>
      <c r="J9" s="9">
        <f t="shared" si="1"/>
        <v>1116.7863636363636</v>
      </c>
      <c r="K9" s="7" t="str">
        <f>TEXT(F9, "mmm")</f>
        <v>Oct</v>
      </c>
      <c r="L9" s="10">
        <f t="shared" si="2"/>
        <v>2023</v>
      </c>
    </row>
    <row r="10" spans="1:12" ht="15.5" x14ac:dyDescent="0.35">
      <c r="A10" s="6" t="s">
        <v>16</v>
      </c>
      <c r="B10" s="7" t="s">
        <v>25</v>
      </c>
      <c r="C10" s="7" t="s">
        <v>13</v>
      </c>
      <c r="D10" s="7">
        <v>9</v>
      </c>
      <c r="E10" s="7">
        <v>198</v>
      </c>
      <c r="F10" s="8">
        <v>45089</v>
      </c>
      <c r="G10" s="8">
        <v>45095</v>
      </c>
      <c r="H10" s="7">
        <v>14650.23</v>
      </c>
      <c r="I10" s="7">
        <f t="shared" si="0"/>
        <v>6</v>
      </c>
      <c r="J10" s="9">
        <f t="shared" si="1"/>
        <v>2441.7049999999999</v>
      </c>
      <c r="K10" s="7" t="str">
        <f>TEXT(F10, "mmm")</f>
        <v>Jun</v>
      </c>
      <c r="L10" s="10">
        <f t="shared" si="2"/>
        <v>2023</v>
      </c>
    </row>
    <row r="11" spans="1:12" ht="15.5" x14ac:dyDescent="0.35">
      <c r="A11" s="6" t="s">
        <v>27</v>
      </c>
      <c r="B11" s="7" t="s">
        <v>12</v>
      </c>
      <c r="C11" s="7" t="s">
        <v>15</v>
      </c>
      <c r="D11" s="7">
        <v>30</v>
      </c>
      <c r="E11" s="7">
        <v>107</v>
      </c>
      <c r="F11" s="8">
        <v>45267</v>
      </c>
      <c r="G11" s="8">
        <v>45268</v>
      </c>
      <c r="H11" s="7">
        <v>30006.959999999999</v>
      </c>
      <c r="I11" s="7">
        <f t="shared" si="0"/>
        <v>1</v>
      </c>
      <c r="J11" s="9">
        <f t="shared" si="1"/>
        <v>30006.959999999999</v>
      </c>
      <c r="K11" s="7" t="str">
        <f>TEXT(F11, "mmm")</f>
        <v>Dec</v>
      </c>
      <c r="L11" s="10">
        <f t="shared" si="2"/>
        <v>2023</v>
      </c>
    </row>
    <row r="12" spans="1:12" ht="15.5" x14ac:dyDescent="0.35">
      <c r="A12" s="6" t="s">
        <v>28</v>
      </c>
      <c r="B12" s="7" t="s">
        <v>29</v>
      </c>
      <c r="C12" s="7" t="s">
        <v>30</v>
      </c>
      <c r="D12" s="7">
        <v>39</v>
      </c>
      <c r="E12" s="7">
        <v>70</v>
      </c>
      <c r="F12" s="8">
        <v>45182</v>
      </c>
      <c r="G12" s="8">
        <v>45184</v>
      </c>
      <c r="H12" s="7">
        <v>13282.51</v>
      </c>
      <c r="I12" s="7">
        <f t="shared" si="0"/>
        <v>2</v>
      </c>
      <c r="J12" s="9">
        <f t="shared" si="1"/>
        <v>6641.2550000000001</v>
      </c>
      <c r="K12" s="7" t="str">
        <f>TEXT(F12, "mmm")</f>
        <v>Sep</v>
      </c>
      <c r="L12" s="10">
        <f t="shared" si="2"/>
        <v>2023</v>
      </c>
    </row>
    <row r="13" spans="1:12" ht="15.5" x14ac:dyDescent="0.35">
      <c r="A13" s="6" t="s">
        <v>11</v>
      </c>
      <c r="B13" s="7" t="s">
        <v>25</v>
      </c>
      <c r="C13" s="7" t="s">
        <v>18</v>
      </c>
      <c r="D13" s="7">
        <v>22</v>
      </c>
      <c r="E13" s="7">
        <v>38</v>
      </c>
      <c r="F13" s="8">
        <v>44997</v>
      </c>
      <c r="G13" s="8">
        <v>45010</v>
      </c>
      <c r="H13" s="7">
        <v>13481.9</v>
      </c>
      <c r="I13" s="7">
        <f t="shared" si="0"/>
        <v>13</v>
      </c>
      <c r="J13" s="9">
        <f t="shared" si="1"/>
        <v>1037.0692307692307</v>
      </c>
      <c r="K13" s="7" t="str">
        <f>TEXT(F13, "mmm")</f>
        <v>Mar</v>
      </c>
      <c r="L13" s="10">
        <f t="shared" si="2"/>
        <v>2023</v>
      </c>
    </row>
    <row r="14" spans="1:12" ht="15.5" x14ac:dyDescent="0.35">
      <c r="A14" s="6" t="s">
        <v>19</v>
      </c>
      <c r="B14" s="7" t="s">
        <v>31</v>
      </c>
      <c r="C14" s="7" t="s">
        <v>32</v>
      </c>
      <c r="D14" s="7">
        <v>32</v>
      </c>
      <c r="E14" s="7">
        <v>67</v>
      </c>
      <c r="F14" s="8">
        <v>45248</v>
      </c>
      <c r="G14" s="8">
        <v>45254</v>
      </c>
      <c r="H14" s="7">
        <v>36748.42</v>
      </c>
      <c r="I14" s="7">
        <f t="shared" si="0"/>
        <v>6</v>
      </c>
      <c r="J14" s="9">
        <f t="shared" si="1"/>
        <v>6124.7366666666667</v>
      </c>
      <c r="K14" s="7" t="str">
        <f>TEXT(F14, "mmm")</f>
        <v>Nov</v>
      </c>
      <c r="L14" s="10">
        <f t="shared" si="2"/>
        <v>2023</v>
      </c>
    </row>
    <row r="15" spans="1:12" ht="15.5" x14ac:dyDescent="0.35">
      <c r="A15" s="6" t="s">
        <v>11</v>
      </c>
      <c r="B15" s="7" t="s">
        <v>25</v>
      </c>
      <c r="C15" s="7" t="s">
        <v>10</v>
      </c>
      <c r="D15" s="7">
        <v>27</v>
      </c>
      <c r="E15" s="7">
        <v>60</v>
      </c>
      <c r="F15" s="8">
        <v>45187</v>
      </c>
      <c r="G15" s="8">
        <v>45193</v>
      </c>
      <c r="H15" s="7">
        <v>37056.51</v>
      </c>
      <c r="I15" s="7">
        <f t="shared" si="0"/>
        <v>6</v>
      </c>
      <c r="J15" s="9">
        <f t="shared" si="1"/>
        <v>6176.085</v>
      </c>
      <c r="K15" s="7" t="str">
        <f>TEXT(F15, "mmm")</f>
        <v>Sep</v>
      </c>
      <c r="L15" s="10">
        <f t="shared" si="2"/>
        <v>2023</v>
      </c>
    </row>
    <row r="16" spans="1:12" ht="15.5" x14ac:dyDescent="0.35">
      <c r="A16" s="6" t="s">
        <v>33</v>
      </c>
      <c r="B16" s="7" t="s">
        <v>14</v>
      </c>
      <c r="C16" s="7" t="s">
        <v>21</v>
      </c>
      <c r="D16" s="7">
        <v>48</v>
      </c>
      <c r="E16" s="7">
        <v>37</v>
      </c>
      <c r="F16" s="8">
        <v>45144</v>
      </c>
      <c r="G16" s="8">
        <v>45149</v>
      </c>
      <c r="H16" s="7">
        <v>15107.89</v>
      </c>
      <c r="I16" s="7">
        <f t="shared" si="0"/>
        <v>5</v>
      </c>
      <c r="J16" s="9">
        <f t="shared" si="1"/>
        <v>3021.578</v>
      </c>
      <c r="K16" s="7" t="str">
        <f>TEXT(F16, "mmm")</f>
        <v>Aug</v>
      </c>
      <c r="L16" s="10">
        <f t="shared" si="2"/>
        <v>2023</v>
      </c>
    </row>
    <row r="17" spans="1:12" ht="15.5" x14ac:dyDescent="0.35">
      <c r="A17" s="6" t="s">
        <v>28</v>
      </c>
      <c r="B17" s="7" t="s">
        <v>9</v>
      </c>
      <c r="C17" s="7" t="s">
        <v>32</v>
      </c>
      <c r="D17" s="7">
        <v>17</v>
      </c>
      <c r="E17" s="7">
        <v>60</v>
      </c>
      <c r="F17" s="8">
        <v>45104</v>
      </c>
      <c r="G17" s="8">
        <v>45107</v>
      </c>
      <c r="H17" s="7">
        <v>9348.5499999999993</v>
      </c>
      <c r="I17" s="7">
        <f t="shared" si="0"/>
        <v>3</v>
      </c>
      <c r="J17" s="9">
        <f t="shared" si="1"/>
        <v>3116.1833333333329</v>
      </c>
      <c r="K17" s="7" t="str">
        <f>TEXT(F17, "mmm")</f>
        <v>Jun</v>
      </c>
      <c r="L17" s="10">
        <f t="shared" si="2"/>
        <v>2023</v>
      </c>
    </row>
    <row r="18" spans="1:12" ht="15.5" x14ac:dyDescent="0.35">
      <c r="A18" s="6" t="s">
        <v>27</v>
      </c>
      <c r="B18" s="7" t="s">
        <v>9</v>
      </c>
      <c r="C18" s="7" t="s">
        <v>15</v>
      </c>
      <c r="D18" s="7">
        <v>40</v>
      </c>
      <c r="E18" s="7">
        <v>96</v>
      </c>
      <c r="F18" s="8">
        <v>45007</v>
      </c>
      <c r="G18" s="8">
        <v>45013</v>
      </c>
      <c r="H18" s="7">
        <v>48548.44</v>
      </c>
      <c r="I18" s="7">
        <f t="shared" si="0"/>
        <v>6</v>
      </c>
      <c r="J18" s="9">
        <f t="shared" si="1"/>
        <v>8091.4066666666668</v>
      </c>
      <c r="K18" s="7" t="str">
        <f>TEXT(F18, "mmm")</f>
        <v>Mar</v>
      </c>
      <c r="L18" s="10">
        <f t="shared" si="2"/>
        <v>2023</v>
      </c>
    </row>
    <row r="19" spans="1:12" ht="15.5" x14ac:dyDescent="0.35">
      <c r="A19" s="6" t="s">
        <v>28</v>
      </c>
      <c r="B19" s="7" t="s">
        <v>14</v>
      </c>
      <c r="C19" s="7" t="s">
        <v>34</v>
      </c>
      <c r="D19" s="7">
        <v>14</v>
      </c>
      <c r="E19" s="7">
        <v>68</v>
      </c>
      <c r="F19" s="8">
        <v>45241</v>
      </c>
      <c r="G19" s="8">
        <v>45252</v>
      </c>
      <c r="H19" s="7">
        <v>29942.75</v>
      </c>
      <c r="I19" s="7">
        <f t="shared" si="0"/>
        <v>11</v>
      </c>
      <c r="J19" s="9">
        <f t="shared" si="1"/>
        <v>2722.068181818182</v>
      </c>
      <c r="K19" s="7" t="str">
        <f>TEXT(F19, "mmm")</f>
        <v>Nov</v>
      </c>
      <c r="L19" s="10">
        <f t="shared" si="2"/>
        <v>2023</v>
      </c>
    </row>
    <row r="20" spans="1:12" ht="15.5" x14ac:dyDescent="0.35">
      <c r="A20" s="6" t="s">
        <v>24</v>
      </c>
      <c r="B20" s="7" t="s">
        <v>35</v>
      </c>
      <c r="C20" s="7" t="s">
        <v>18</v>
      </c>
      <c r="D20" s="7">
        <v>41</v>
      </c>
      <c r="E20" s="7">
        <v>111</v>
      </c>
      <c r="F20" s="8">
        <v>45235</v>
      </c>
      <c r="G20" s="8">
        <v>45238</v>
      </c>
      <c r="H20" s="7">
        <v>43367.53</v>
      </c>
      <c r="I20" s="7">
        <f t="shared" si="0"/>
        <v>3</v>
      </c>
      <c r="J20" s="9">
        <f t="shared" si="1"/>
        <v>14455.843333333332</v>
      </c>
      <c r="K20" s="7" t="str">
        <f>TEXT(F20, "mmm")</f>
        <v>Nov</v>
      </c>
      <c r="L20" s="10">
        <f t="shared" si="2"/>
        <v>2023</v>
      </c>
    </row>
    <row r="21" spans="1:12" ht="15.5" x14ac:dyDescent="0.35">
      <c r="A21" s="6" t="s">
        <v>11</v>
      </c>
      <c r="B21" s="7" t="s">
        <v>29</v>
      </c>
      <c r="C21" s="7" t="s">
        <v>18</v>
      </c>
      <c r="D21" s="7">
        <v>46</v>
      </c>
      <c r="E21" s="7">
        <v>154</v>
      </c>
      <c r="F21" s="8">
        <v>44971</v>
      </c>
      <c r="G21" s="8">
        <v>44975</v>
      </c>
      <c r="H21" s="7">
        <v>41367.1</v>
      </c>
      <c r="I21" s="7">
        <f t="shared" si="0"/>
        <v>4</v>
      </c>
      <c r="J21" s="9">
        <f t="shared" si="1"/>
        <v>10341.775</v>
      </c>
      <c r="K21" s="7" t="str">
        <f>TEXT(F21, "mmm")</f>
        <v>Feb</v>
      </c>
      <c r="L21" s="10">
        <f t="shared" si="2"/>
        <v>2023</v>
      </c>
    </row>
    <row r="22" spans="1:12" ht="15.5" x14ac:dyDescent="0.35">
      <c r="A22" s="6" t="s">
        <v>36</v>
      </c>
      <c r="B22" s="7" t="s">
        <v>37</v>
      </c>
      <c r="C22" s="7" t="s">
        <v>30</v>
      </c>
      <c r="D22" s="7">
        <v>7</v>
      </c>
      <c r="E22" s="7">
        <v>68</v>
      </c>
      <c r="F22" s="8">
        <v>45205</v>
      </c>
      <c r="G22" s="8">
        <v>45206</v>
      </c>
      <c r="H22" s="7">
        <v>30136.26</v>
      </c>
      <c r="I22" s="7">
        <f t="shared" si="0"/>
        <v>1</v>
      </c>
      <c r="J22" s="9">
        <f t="shared" si="1"/>
        <v>30136.26</v>
      </c>
      <c r="K22" s="7" t="str">
        <f>TEXT(F22, "mmm")</f>
        <v>Oct</v>
      </c>
      <c r="L22" s="10">
        <f t="shared" si="2"/>
        <v>2023</v>
      </c>
    </row>
    <row r="23" spans="1:12" ht="15.5" x14ac:dyDescent="0.35">
      <c r="A23" s="6" t="s">
        <v>24</v>
      </c>
      <c r="B23" s="7" t="s">
        <v>17</v>
      </c>
      <c r="C23" s="7" t="s">
        <v>30</v>
      </c>
      <c r="D23" s="7">
        <v>28</v>
      </c>
      <c r="E23" s="7">
        <v>191</v>
      </c>
      <c r="F23" s="8">
        <v>45024</v>
      </c>
      <c r="G23" s="8">
        <v>45038</v>
      </c>
      <c r="H23" s="7">
        <v>17698.490000000002</v>
      </c>
      <c r="I23" s="7">
        <f t="shared" si="0"/>
        <v>14</v>
      </c>
      <c r="J23" s="9">
        <f t="shared" si="1"/>
        <v>1264.1778571428572</v>
      </c>
      <c r="K23" s="7" t="str">
        <f>TEXT(F23, "mmm")</f>
        <v>Apr</v>
      </c>
      <c r="L23" s="10">
        <f t="shared" si="2"/>
        <v>2023</v>
      </c>
    </row>
    <row r="24" spans="1:12" ht="15.5" x14ac:dyDescent="0.35">
      <c r="A24" s="6" t="s">
        <v>11</v>
      </c>
      <c r="B24" s="7" t="s">
        <v>14</v>
      </c>
      <c r="C24" s="7" t="s">
        <v>22</v>
      </c>
      <c r="D24" s="7">
        <v>32</v>
      </c>
      <c r="E24" s="7">
        <v>116</v>
      </c>
      <c r="F24" s="8">
        <v>45227</v>
      </c>
      <c r="G24" s="8">
        <v>45229</v>
      </c>
      <c r="H24" s="7">
        <v>40799.019999999997</v>
      </c>
      <c r="I24" s="7">
        <f t="shared" si="0"/>
        <v>2</v>
      </c>
      <c r="J24" s="9">
        <f t="shared" si="1"/>
        <v>20399.509999999998</v>
      </c>
      <c r="K24" s="7" t="str">
        <f>TEXT(F24, "mmm")</f>
        <v>Oct</v>
      </c>
      <c r="L24" s="10">
        <f t="shared" si="2"/>
        <v>2023</v>
      </c>
    </row>
    <row r="25" spans="1:12" ht="15.5" x14ac:dyDescent="0.35">
      <c r="A25" s="6" t="s">
        <v>24</v>
      </c>
      <c r="B25" s="7" t="s">
        <v>17</v>
      </c>
      <c r="C25" s="7" t="s">
        <v>10</v>
      </c>
      <c r="D25" s="7">
        <v>5</v>
      </c>
      <c r="E25" s="7">
        <v>79</v>
      </c>
      <c r="F25" s="8">
        <v>45010</v>
      </c>
      <c r="G25" s="8">
        <v>45014</v>
      </c>
      <c r="H25" s="7">
        <v>20952.509999999998</v>
      </c>
      <c r="I25" s="7">
        <f t="shared" si="0"/>
        <v>4</v>
      </c>
      <c r="J25" s="9">
        <f t="shared" si="1"/>
        <v>5238.1274999999996</v>
      </c>
      <c r="K25" s="7" t="str">
        <f>TEXT(F25, "mmm")</f>
        <v>Mar</v>
      </c>
      <c r="L25" s="10">
        <f t="shared" si="2"/>
        <v>2023</v>
      </c>
    </row>
    <row r="26" spans="1:12" ht="15.5" x14ac:dyDescent="0.35">
      <c r="A26" s="6" t="s">
        <v>19</v>
      </c>
      <c r="B26" s="7" t="s">
        <v>31</v>
      </c>
      <c r="C26" s="7" t="s">
        <v>22</v>
      </c>
      <c r="D26" s="7">
        <v>48</v>
      </c>
      <c r="E26" s="7">
        <v>91</v>
      </c>
      <c r="F26" s="8">
        <v>44981</v>
      </c>
      <c r="G26" s="8">
        <v>44989</v>
      </c>
      <c r="H26" s="7">
        <v>10882.4</v>
      </c>
      <c r="I26" s="7">
        <f t="shared" si="0"/>
        <v>8</v>
      </c>
      <c r="J26" s="9">
        <f t="shared" si="1"/>
        <v>1360.3</v>
      </c>
      <c r="K26" s="7" t="str">
        <f>TEXT(F26, "mmm")</f>
        <v>Feb</v>
      </c>
      <c r="L26" s="10">
        <f t="shared" si="2"/>
        <v>2023</v>
      </c>
    </row>
    <row r="27" spans="1:12" ht="15.5" x14ac:dyDescent="0.35">
      <c r="A27" s="6" t="s">
        <v>24</v>
      </c>
      <c r="B27" s="7" t="s">
        <v>12</v>
      </c>
      <c r="C27" s="7" t="s">
        <v>13</v>
      </c>
      <c r="D27" s="7">
        <v>9</v>
      </c>
      <c r="E27" s="7">
        <v>59</v>
      </c>
      <c r="F27" s="8">
        <v>45239</v>
      </c>
      <c r="G27" s="8">
        <v>45246</v>
      </c>
      <c r="H27" s="7">
        <v>25177.79</v>
      </c>
      <c r="I27" s="7">
        <f t="shared" si="0"/>
        <v>7</v>
      </c>
      <c r="J27" s="9">
        <f t="shared" si="1"/>
        <v>3596.8271428571429</v>
      </c>
      <c r="K27" s="7" t="str">
        <f>TEXT(F27, "mmm")</f>
        <v>Nov</v>
      </c>
      <c r="L27" s="10">
        <f t="shared" si="2"/>
        <v>2023</v>
      </c>
    </row>
    <row r="28" spans="1:12" ht="15.5" x14ac:dyDescent="0.35">
      <c r="A28" s="6" t="s">
        <v>24</v>
      </c>
      <c r="B28" s="7" t="s">
        <v>31</v>
      </c>
      <c r="C28" s="7" t="s">
        <v>13</v>
      </c>
      <c r="D28" s="7">
        <v>9</v>
      </c>
      <c r="E28" s="7">
        <v>171</v>
      </c>
      <c r="F28" s="8">
        <v>45022</v>
      </c>
      <c r="G28" s="8">
        <v>45037</v>
      </c>
      <c r="H28" s="7">
        <v>21666.78</v>
      </c>
      <c r="I28" s="7">
        <f t="shared" si="0"/>
        <v>15</v>
      </c>
      <c r="J28" s="9">
        <f t="shared" si="1"/>
        <v>1444.452</v>
      </c>
      <c r="K28" s="7" t="str">
        <f>TEXT(F28, "mmm")</f>
        <v>Apr</v>
      </c>
      <c r="L28" s="10">
        <f t="shared" si="2"/>
        <v>2023</v>
      </c>
    </row>
    <row r="29" spans="1:12" ht="15.5" x14ac:dyDescent="0.35">
      <c r="A29" s="6" t="s">
        <v>24</v>
      </c>
      <c r="B29" s="7" t="s">
        <v>31</v>
      </c>
      <c r="C29" s="7" t="s">
        <v>30</v>
      </c>
      <c r="D29" s="7">
        <v>20</v>
      </c>
      <c r="E29" s="7">
        <v>39</v>
      </c>
      <c r="F29" s="8">
        <v>45051</v>
      </c>
      <c r="G29" s="8">
        <v>45056</v>
      </c>
      <c r="H29" s="7">
        <v>37856.699999999997</v>
      </c>
      <c r="I29" s="7">
        <f t="shared" si="0"/>
        <v>5</v>
      </c>
      <c r="J29" s="9">
        <f t="shared" si="1"/>
        <v>7571.3399999999992</v>
      </c>
      <c r="K29" s="7" t="str">
        <f>TEXT(F29, "mmm")</f>
        <v>May</v>
      </c>
      <c r="L29" s="10">
        <f t="shared" si="2"/>
        <v>2023</v>
      </c>
    </row>
    <row r="30" spans="1:12" ht="15.5" x14ac:dyDescent="0.35">
      <c r="A30" s="6" t="s">
        <v>28</v>
      </c>
      <c r="B30" s="7" t="s">
        <v>12</v>
      </c>
      <c r="C30" s="7" t="s">
        <v>32</v>
      </c>
      <c r="D30" s="7">
        <v>46</v>
      </c>
      <c r="E30" s="7">
        <v>55</v>
      </c>
      <c r="F30" s="8">
        <v>45194</v>
      </c>
      <c r="G30" s="8">
        <v>45198</v>
      </c>
      <c r="H30" s="7">
        <v>25298.5</v>
      </c>
      <c r="I30" s="7">
        <f t="shared" si="0"/>
        <v>4</v>
      </c>
      <c r="J30" s="9">
        <f t="shared" si="1"/>
        <v>6324.625</v>
      </c>
      <c r="K30" s="7" t="str">
        <f>TEXT(F30, "mmm")</f>
        <v>Sep</v>
      </c>
      <c r="L30" s="10">
        <f t="shared" si="2"/>
        <v>2023</v>
      </c>
    </row>
    <row r="31" spans="1:12" ht="15.5" x14ac:dyDescent="0.35">
      <c r="A31" s="6" t="s">
        <v>19</v>
      </c>
      <c r="B31" s="7" t="s">
        <v>17</v>
      </c>
      <c r="C31" s="7" t="s">
        <v>30</v>
      </c>
      <c r="D31" s="7">
        <v>7</v>
      </c>
      <c r="E31" s="7">
        <v>88</v>
      </c>
      <c r="F31" s="8">
        <v>45058</v>
      </c>
      <c r="G31" s="8">
        <v>45067</v>
      </c>
      <c r="H31" s="7">
        <v>28558.23</v>
      </c>
      <c r="I31" s="7">
        <f t="shared" si="0"/>
        <v>9</v>
      </c>
      <c r="J31" s="9">
        <f t="shared" si="1"/>
        <v>3173.1366666666668</v>
      </c>
      <c r="K31" s="7" t="str">
        <f>TEXT(F31, "mmm")</f>
        <v>May</v>
      </c>
      <c r="L31" s="10">
        <f t="shared" si="2"/>
        <v>2023</v>
      </c>
    </row>
    <row r="32" spans="1:12" ht="15.5" x14ac:dyDescent="0.35">
      <c r="A32" s="6" t="s">
        <v>23</v>
      </c>
      <c r="B32" s="7" t="s">
        <v>9</v>
      </c>
      <c r="C32" s="7" t="s">
        <v>30</v>
      </c>
      <c r="D32" s="7">
        <v>36</v>
      </c>
      <c r="E32" s="7">
        <v>69</v>
      </c>
      <c r="F32" s="8">
        <v>45188</v>
      </c>
      <c r="G32" s="8">
        <v>45189</v>
      </c>
      <c r="H32" s="7">
        <v>44452.26</v>
      </c>
      <c r="I32" s="7">
        <f t="shared" si="0"/>
        <v>1</v>
      </c>
      <c r="J32" s="9">
        <f t="shared" si="1"/>
        <v>44452.26</v>
      </c>
      <c r="K32" s="7" t="str">
        <f>TEXT(F32, "mmm")</f>
        <v>Sep</v>
      </c>
      <c r="L32" s="10">
        <f t="shared" si="2"/>
        <v>2023</v>
      </c>
    </row>
    <row r="33" spans="1:12" ht="15.5" x14ac:dyDescent="0.35">
      <c r="A33" s="6" t="s">
        <v>28</v>
      </c>
      <c r="B33" s="7" t="s">
        <v>29</v>
      </c>
      <c r="C33" s="7" t="s">
        <v>34</v>
      </c>
      <c r="D33" s="7">
        <v>20</v>
      </c>
      <c r="E33" s="7">
        <v>94</v>
      </c>
      <c r="F33" s="8">
        <v>45159</v>
      </c>
      <c r="G33" s="8">
        <v>45166</v>
      </c>
      <c r="H33" s="7">
        <v>49955.41</v>
      </c>
      <c r="I33" s="7">
        <f t="shared" si="0"/>
        <v>7</v>
      </c>
      <c r="J33" s="9">
        <f t="shared" si="1"/>
        <v>7136.4871428571432</v>
      </c>
      <c r="K33" s="7" t="str">
        <f>TEXT(F33, "mmm")</f>
        <v>Aug</v>
      </c>
      <c r="L33" s="10">
        <f t="shared" si="2"/>
        <v>2023</v>
      </c>
    </row>
    <row r="34" spans="1:12" ht="15.5" x14ac:dyDescent="0.35">
      <c r="A34" s="6" t="s">
        <v>27</v>
      </c>
      <c r="B34" s="7" t="s">
        <v>25</v>
      </c>
      <c r="C34" s="7" t="s">
        <v>30</v>
      </c>
      <c r="D34" s="7">
        <v>38</v>
      </c>
      <c r="E34" s="7">
        <v>139</v>
      </c>
      <c r="F34" s="8">
        <v>45108</v>
      </c>
      <c r="G34" s="8">
        <v>45122</v>
      </c>
      <c r="H34" s="7">
        <v>14118.62</v>
      </c>
      <c r="I34" s="7">
        <f t="shared" si="0"/>
        <v>14</v>
      </c>
      <c r="J34" s="9">
        <f t="shared" si="1"/>
        <v>1008.4728571428572</v>
      </c>
      <c r="K34" s="7" t="str">
        <f>TEXT(F34, "mmm")</f>
        <v>Jul</v>
      </c>
      <c r="L34" s="10">
        <f t="shared" si="2"/>
        <v>2023</v>
      </c>
    </row>
    <row r="35" spans="1:12" ht="15.5" x14ac:dyDescent="0.35">
      <c r="A35" s="6" t="s">
        <v>23</v>
      </c>
      <c r="B35" s="7" t="s">
        <v>25</v>
      </c>
      <c r="C35" s="7" t="s">
        <v>18</v>
      </c>
      <c r="D35" s="7">
        <v>38</v>
      </c>
      <c r="E35" s="7">
        <v>62</v>
      </c>
      <c r="F35" s="8">
        <v>45084</v>
      </c>
      <c r="G35" s="8">
        <v>45094</v>
      </c>
      <c r="H35" s="7">
        <v>22074.89</v>
      </c>
      <c r="I35" s="7">
        <f t="shared" si="0"/>
        <v>10</v>
      </c>
      <c r="J35" s="9">
        <f t="shared" si="1"/>
        <v>2207.489</v>
      </c>
      <c r="K35" s="7" t="str">
        <f>TEXT(F35, "mmm")</f>
        <v>Jun</v>
      </c>
      <c r="L35" s="10">
        <f t="shared" si="2"/>
        <v>2023</v>
      </c>
    </row>
    <row r="36" spans="1:12" ht="15.5" x14ac:dyDescent="0.35">
      <c r="A36" s="6" t="s">
        <v>23</v>
      </c>
      <c r="B36" s="7" t="s">
        <v>20</v>
      </c>
      <c r="C36" s="7" t="s">
        <v>10</v>
      </c>
      <c r="D36" s="7">
        <v>22</v>
      </c>
      <c r="E36" s="7">
        <v>133</v>
      </c>
      <c r="F36" s="8">
        <v>44970</v>
      </c>
      <c r="G36" s="8">
        <v>44985</v>
      </c>
      <c r="H36" s="7">
        <v>18795.689999999999</v>
      </c>
      <c r="I36" s="7">
        <f t="shared" si="0"/>
        <v>15</v>
      </c>
      <c r="J36" s="9">
        <f t="shared" si="1"/>
        <v>1253.0459999999998</v>
      </c>
      <c r="K36" s="7" t="str">
        <f>TEXT(F36, "mmm")</f>
        <v>Feb</v>
      </c>
      <c r="L36" s="10">
        <f t="shared" si="2"/>
        <v>2023</v>
      </c>
    </row>
    <row r="37" spans="1:12" ht="15.5" x14ac:dyDescent="0.35">
      <c r="A37" s="6" t="s">
        <v>8</v>
      </c>
      <c r="B37" s="7" t="s">
        <v>25</v>
      </c>
      <c r="C37" s="7" t="s">
        <v>34</v>
      </c>
      <c r="D37" s="7">
        <v>47</v>
      </c>
      <c r="E37" s="7">
        <v>84</v>
      </c>
      <c r="F37" s="8">
        <v>44946</v>
      </c>
      <c r="G37" s="8">
        <v>44952</v>
      </c>
      <c r="H37" s="7">
        <v>26646.52</v>
      </c>
      <c r="I37" s="7">
        <f t="shared" si="0"/>
        <v>6</v>
      </c>
      <c r="J37" s="9">
        <f t="shared" si="1"/>
        <v>4441.086666666667</v>
      </c>
      <c r="K37" s="7" t="str">
        <f>TEXT(F37, "mmm")</f>
        <v>Jan</v>
      </c>
      <c r="L37" s="10">
        <f t="shared" si="2"/>
        <v>2023</v>
      </c>
    </row>
    <row r="38" spans="1:12" ht="15.5" x14ac:dyDescent="0.35">
      <c r="A38" s="6" t="s">
        <v>11</v>
      </c>
      <c r="B38" s="7" t="s">
        <v>25</v>
      </c>
      <c r="C38" s="7" t="s">
        <v>22</v>
      </c>
      <c r="D38" s="7">
        <v>15</v>
      </c>
      <c r="E38" s="7">
        <v>40</v>
      </c>
      <c r="F38" s="8">
        <v>45222</v>
      </c>
      <c r="G38" s="8">
        <v>45225</v>
      </c>
      <c r="H38" s="7">
        <v>37057.29</v>
      </c>
      <c r="I38" s="7">
        <f t="shared" si="0"/>
        <v>3</v>
      </c>
      <c r="J38" s="9">
        <f t="shared" si="1"/>
        <v>12352.43</v>
      </c>
      <c r="K38" s="7" t="str">
        <f>TEXT(F38, "mmm")</f>
        <v>Oct</v>
      </c>
      <c r="L38" s="10">
        <f t="shared" si="2"/>
        <v>2023</v>
      </c>
    </row>
    <row r="39" spans="1:12" ht="15.5" x14ac:dyDescent="0.35">
      <c r="A39" s="6" t="s">
        <v>28</v>
      </c>
      <c r="B39" s="7" t="s">
        <v>35</v>
      </c>
      <c r="C39" s="7" t="s">
        <v>26</v>
      </c>
      <c r="D39" s="7">
        <v>46</v>
      </c>
      <c r="E39" s="7">
        <v>23</v>
      </c>
      <c r="F39" s="8">
        <v>45073</v>
      </c>
      <c r="G39" s="8">
        <v>45075</v>
      </c>
      <c r="H39" s="7">
        <v>40771.839999999997</v>
      </c>
      <c r="I39" s="7">
        <f t="shared" si="0"/>
        <v>2</v>
      </c>
      <c r="J39" s="9">
        <f t="shared" si="1"/>
        <v>20385.919999999998</v>
      </c>
      <c r="K39" s="7" t="str">
        <f>TEXT(F39, "mmm")</f>
        <v>May</v>
      </c>
      <c r="L39" s="10">
        <f t="shared" si="2"/>
        <v>2023</v>
      </c>
    </row>
    <row r="40" spans="1:12" ht="15.5" x14ac:dyDescent="0.35">
      <c r="A40" s="6" t="s">
        <v>19</v>
      </c>
      <c r="B40" s="7" t="s">
        <v>20</v>
      </c>
      <c r="C40" s="7" t="s">
        <v>18</v>
      </c>
      <c r="D40" s="7">
        <v>6</v>
      </c>
      <c r="E40" s="7">
        <v>166</v>
      </c>
      <c r="F40" s="8">
        <v>45276</v>
      </c>
      <c r="G40" s="8">
        <v>45285</v>
      </c>
      <c r="H40" s="7">
        <v>40731.29</v>
      </c>
      <c r="I40" s="7">
        <f t="shared" si="0"/>
        <v>9</v>
      </c>
      <c r="J40" s="9">
        <f t="shared" si="1"/>
        <v>4525.6988888888891</v>
      </c>
      <c r="K40" s="7" t="str">
        <f>TEXT(F40, "mmm")</f>
        <v>Dec</v>
      </c>
      <c r="L40" s="10">
        <f t="shared" si="2"/>
        <v>2023</v>
      </c>
    </row>
    <row r="41" spans="1:12" ht="15.5" x14ac:dyDescent="0.35">
      <c r="A41" s="6" t="s">
        <v>8</v>
      </c>
      <c r="B41" s="7" t="s">
        <v>31</v>
      </c>
      <c r="C41" s="7" t="s">
        <v>18</v>
      </c>
      <c r="D41" s="7">
        <v>37</v>
      </c>
      <c r="E41" s="7">
        <v>85</v>
      </c>
      <c r="F41" s="8">
        <v>45086</v>
      </c>
      <c r="G41" s="8">
        <v>45093</v>
      </c>
      <c r="H41" s="7">
        <v>4872.04</v>
      </c>
      <c r="I41" s="7">
        <f t="shared" si="0"/>
        <v>7</v>
      </c>
      <c r="J41" s="9">
        <f t="shared" si="1"/>
        <v>696.00571428571425</v>
      </c>
      <c r="K41" s="7" t="str">
        <f>TEXT(F41, "mmm")</f>
        <v>Jun</v>
      </c>
      <c r="L41" s="10">
        <f t="shared" si="2"/>
        <v>2023</v>
      </c>
    </row>
    <row r="42" spans="1:12" ht="15.5" x14ac:dyDescent="0.35">
      <c r="A42" s="6" t="s">
        <v>36</v>
      </c>
      <c r="B42" s="7" t="s">
        <v>31</v>
      </c>
      <c r="C42" s="7" t="s">
        <v>34</v>
      </c>
      <c r="D42" s="7">
        <v>22</v>
      </c>
      <c r="E42" s="7">
        <v>167</v>
      </c>
      <c r="F42" s="8">
        <v>45289</v>
      </c>
      <c r="G42" s="8">
        <v>45301</v>
      </c>
      <c r="H42" s="7">
        <v>44531.22</v>
      </c>
      <c r="I42" s="7">
        <f t="shared" si="0"/>
        <v>12</v>
      </c>
      <c r="J42" s="9">
        <f t="shared" si="1"/>
        <v>3710.9349999999999</v>
      </c>
      <c r="K42" s="7" t="str">
        <f>TEXT(F42, "mmm")</f>
        <v>Dec</v>
      </c>
      <c r="L42" s="10">
        <f t="shared" si="2"/>
        <v>2023</v>
      </c>
    </row>
    <row r="43" spans="1:12" ht="15.5" x14ac:dyDescent="0.35">
      <c r="A43" s="6" t="s">
        <v>24</v>
      </c>
      <c r="B43" s="7" t="s">
        <v>9</v>
      </c>
      <c r="C43" s="7" t="s">
        <v>13</v>
      </c>
      <c r="D43" s="7">
        <v>8</v>
      </c>
      <c r="E43" s="7">
        <v>61</v>
      </c>
      <c r="F43" s="8">
        <v>45179</v>
      </c>
      <c r="G43" s="8">
        <v>45184</v>
      </c>
      <c r="H43" s="7">
        <v>42769.14</v>
      </c>
      <c r="I43" s="7">
        <f t="shared" si="0"/>
        <v>5</v>
      </c>
      <c r="J43" s="9">
        <f t="shared" si="1"/>
        <v>8553.8279999999995</v>
      </c>
      <c r="K43" s="7" t="str">
        <f>TEXT(F43, "mmm")</f>
        <v>Sep</v>
      </c>
      <c r="L43" s="10">
        <f t="shared" si="2"/>
        <v>2023</v>
      </c>
    </row>
    <row r="44" spans="1:12" ht="15.5" x14ac:dyDescent="0.35">
      <c r="A44" s="6" t="s">
        <v>11</v>
      </c>
      <c r="B44" s="7" t="s">
        <v>37</v>
      </c>
      <c r="C44" s="7" t="s">
        <v>21</v>
      </c>
      <c r="D44" s="7">
        <v>30</v>
      </c>
      <c r="E44" s="7">
        <v>69</v>
      </c>
      <c r="F44" s="8">
        <v>45243</v>
      </c>
      <c r="G44" s="8">
        <v>45256</v>
      </c>
      <c r="H44" s="7">
        <v>14701.02</v>
      </c>
      <c r="I44" s="7">
        <f t="shared" si="0"/>
        <v>13</v>
      </c>
      <c r="J44" s="9">
        <f t="shared" si="1"/>
        <v>1130.8476923076923</v>
      </c>
      <c r="K44" s="7" t="str">
        <f>TEXT(F44, "mmm")</f>
        <v>Nov</v>
      </c>
      <c r="L44" s="10">
        <f t="shared" si="2"/>
        <v>2023</v>
      </c>
    </row>
    <row r="45" spans="1:12" ht="15.5" x14ac:dyDescent="0.35">
      <c r="A45" s="6" t="s">
        <v>19</v>
      </c>
      <c r="B45" s="7" t="s">
        <v>25</v>
      </c>
      <c r="C45" s="7" t="s">
        <v>21</v>
      </c>
      <c r="D45" s="7">
        <v>11</v>
      </c>
      <c r="E45" s="7">
        <v>22</v>
      </c>
      <c r="F45" s="8">
        <v>45061</v>
      </c>
      <c r="G45" s="8">
        <v>45064</v>
      </c>
      <c r="H45" s="7">
        <v>48466.080000000002</v>
      </c>
      <c r="I45" s="7">
        <f t="shared" si="0"/>
        <v>3</v>
      </c>
      <c r="J45" s="9">
        <f t="shared" si="1"/>
        <v>16155.36</v>
      </c>
      <c r="K45" s="7" t="str">
        <f>TEXT(F45, "mmm")</f>
        <v>May</v>
      </c>
      <c r="L45" s="10">
        <f t="shared" si="2"/>
        <v>2023</v>
      </c>
    </row>
    <row r="46" spans="1:12" ht="15.5" x14ac:dyDescent="0.35">
      <c r="A46" s="6" t="s">
        <v>33</v>
      </c>
      <c r="B46" s="7" t="s">
        <v>37</v>
      </c>
      <c r="C46" s="7" t="s">
        <v>13</v>
      </c>
      <c r="D46" s="7">
        <v>37</v>
      </c>
      <c r="E46" s="7">
        <v>26</v>
      </c>
      <c r="F46" s="8">
        <v>45117</v>
      </c>
      <c r="G46" s="8">
        <v>45131</v>
      </c>
      <c r="H46" s="7">
        <v>25367.78</v>
      </c>
      <c r="I46" s="7">
        <f t="shared" si="0"/>
        <v>14</v>
      </c>
      <c r="J46" s="9">
        <f t="shared" si="1"/>
        <v>1811.9842857142855</v>
      </c>
      <c r="K46" s="7" t="str">
        <f>TEXT(F46, "mmm")</f>
        <v>Jul</v>
      </c>
      <c r="L46" s="10">
        <f t="shared" si="2"/>
        <v>2023</v>
      </c>
    </row>
    <row r="47" spans="1:12" ht="15.5" x14ac:dyDescent="0.35">
      <c r="A47" s="6" t="s">
        <v>27</v>
      </c>
      <c r="B47" s="7" t="s">
        <v>14</v>
      </c>
      <c r="C47" s="7" t="s">
        <v>30</v>
      </c>
      <c r="D47" s="7">
        <v>15</v>
      </c>
      <c r="E47" s="7">
        <v>112</v>
      </c>
      <c r="F47" s="8">
        <v>45011</v>
      </c>
      <c r="G47" s="8">
        <v>45013</v>
      </c>
      <c r="H47" s="7">
        <v>32628.67</v>
      </c>
      <c r="I47" s="7">
        <f t="shared" si="0"/>
        <v>2</v>
      </c>
      <c r="J47" s="9">
        <f t="shared" si="1"/>
        <v>16314.334999999999</v>
      </c>
      <c r="K47" s="7" t="str">
        <f>TEXT(F47, "mmm")</f>
        <v>Mar</v>
      </c>
      <c r="L47" s="10">
        <f t="shared" si="2"/>
        <v>2023</v>
      </c>
    </row>
    <row r="48" spans="1:12" ht="15.5" x14ac:dyDescent="0.35">
      <c r="A48" s="6" t="s">
        <v>16</v>
      </c>
      <c r="B48" s="7" t="s">
        <v>31</v>
      </c>
      <c r="C48" s="7" t="s">
        <v>18</v>
      </c>
      <c r="D48" s="7">
        <v>30</v>
      </c>
      <c r="E48" s="7">
        <v>161</v>
      </c>
      <c r="F48" s="8">
        <v>45240</v>
      </c>
      <c r="G48" s="8">
        <v>45255</v>
      </c>
      <c r="H48" s="7">
        <v>10166.89</v>
      </c>
      <c r="I48" s="7">
        <f t="shared" si="0"/>
        <v>15</v>
      </c>
      <c r="J48" s="9">
        <f t="shared" si="1"/>
        <v>677.79266666666661</v>
      </c>
      <c r="K48" s="7" t="str">
        <f>TEXT(F48, "mmm")</f>
        <v>Nov</v>
      </c>
      <c r="L48" s="10">
        <f t="shared" si="2"/>
        <v>2023</v>
      </c>
    </row>
    <row r="49" spans="1:12" ht="15.5" x14ac:dyDescent="0.35">
      <c r="A49" s="6" t="s">
        <v>27</v>
      </c>
      <c r="B49" s="7" t="s">
        <v>37</v>
      </c>
      <c r="C49" s="7" t="s">
        <v>15</v>
      </c>
      <c r="D49" s="7">
        <v>8</v>
      </c>
      <c r="E49" s="7">
        <v>177</v>
      </c>
      <c r="F49" s="8">
        <v>45151</v>
      </c>
      <c r="G49" s="8">
        <v>45155</v>
      </c>
      <c r="H49" s="7">
        <v>15913.48</v>
      </c>
      <c r="I49" s="7">
        <f t="shared" si="0"/>
        <v>4</v>
      </c>
      <c r="J49" s="9">
        <f t="shared" si="1"/>
        <v>3978.37</v>
      </c>
      <c r="K49" s="7" t="str">
        <f>TEXT(F49, "mmm")</f>
        <v>Aug</v>
      </c>
      <c r="L49" s="10">
        <f t="shared" si="2"/>
        <v>2023</v>
      </c>
    </row>
    <row r="50" spans="1:12" ht="15.5" x14ac:dyDescent="0.35">
      <c r="A50" s="6" t="s">
        <v>28</v>
      </c>
      <c r="B50" s="7" t="s">
        <v>17</v>
      </c>
      <c r="C50" s="7" t="s">
        <v>15</v>
      </c>
      <c r="D50" s="7">
        <v>30</v>
      </c>
      <c r="E50" s="7">
        <v>158</v>
      </c>
      <c r="F50" s="8">
        <v>45243</v>
      </c>
      <c r="G50" s="8">
        <v>45252</v>
      </c>
      <c r="H50" s="7">
        <v>16757.509999999998</v>
      </c>
      <c r="I50" s="7">
        <f t="shared" si="0"/>
        <v>9</v>
      </c>
      <c r="J50" s="9">
        <f t="shared" si="1"/>
        <v>1861.9455555555553</v>
      </c>
      <c r="K50" s="7" t="str">
        <f>TEXT(F50, "mmm")</f>
        <v>Nov</v>
      </c>
      <c r="L50" s="10">
        <f t="shared" si="2"/>
        <v>2023</v>
      </c>
    </row>
    <row r="51" spans="1:12" ht="15.5" x14ac:dyDescent="0.35">
      <c r="A51" s="6" t="s">
        <v>8</v>
      </c>
      <c r="B51" s="7" t="s">
        <v>14</v>
      </c>
      <c r="C51" s="7" t="s">
        <v>34</v>
      </c>
      <c r="D51" s="7">
        <v>27</v>
      </c>
      <c r="E51" s="7">
        <v>65</v>
      </c>
      <c r="F51" s="8">
        <v>45014</v>
      </c>
      <c r="G51" s="8">
        <v>45024</v>
      </c>
      <c r="H51" s="7">
        <v>35720.61</v>
      </c>
      <c r="I51" s="7">
        <f t="shared" si="0"/>
        <v>10</v>
      </c>
      <c r="J51" s="9">
        <f t="shared" si="1"/>
        <v>3572.0610000000001</v>
      </c>
      <c r="K51" s="7" t="str">
        <f>TEXT(F51, "mmm")</f>
        <v>Mar</v>
      </c>
      <c r="L51" s="10">
        <f t="shared" si="2"/>
        <v>2023</v>
      </c>
    </row>
    <row r="52" spans="1:12" ht="15.5" x14ac:dyDescent="0.35">
      <c r="A52" s="6" t="s">
        <v>27</v>
      </c>
      <c r="B52" s="7" t="s">
        <v>25</v>
      </c>
      <c r="C52" s="7" t="s">
        <v>26</v>
      </c>
      <c r="D52" s="7">
        <v>45</v>
      </c>
      <c r="E52" s="7">
        <v>88</v>
      </c>
      <c r="F52" s="8">
        <v>45098</v>
      </c>
      <c r="G52" s="8">
        <v>45112</v>
      </c>
      <c r="H52" s="7">
        <v>9438.26</v>
      </c>
      <c r="I52" s="7">
        <f t="shared" si="0"/>
        <v>14</v>
      </c>
      <c r="J52" s="9">
        <f t="shared" si="1"/>
        <v>674.16142857142859</v>
      </c>
      <c r="K52" s="7" t="str">
        <f>TEXT(F52, "mmm")</f>
        <v>Jun</v>
      </c>
      <c r="L52" s="10">
        <f t="shared" si="2"/>
        <v>2023</v>
      </c>
    </row>
    <row r="53" spans="1:12" ht="15.5" x14ac:dyDescent="0.35">
      <c r="A53" s="6" t="s">
        <v>8</v>
      </c>
      <c r="B53" s="7" t="s">
        <v>31</v>
      </c>
      <c r="C53" s="7" t="s">
        <v>32</v>
      </c>
      <c r="D53" s="7">
        <v>32</v>
      </c>
      <c r="E53" s="7">
        <v>51</v>
      </c>
      <c r="F53" s="8">
        <v>45290</v>
      </c>
      <c r="G53" s="8">
        <v>45303</v>
      </c>
      <c r="H53" s="7">
        <v>27223.46</v>
      </c>
      <c r="I53" s="7">
        <f t="shared" si="0"/>
        <v>13</v>
      </c>
      <c r="J53" s="9">
        <f t="shared" si="1"/>
        <v>2094.1123076923077</v>
      </c>
      <c r="K53" s="7" t="str">
        <f>TEXT(F53, "mmm")</f>
        <v>Dec</v>
      </c>
      <c r="L53" s="10">
        <f t="shared" si="2"/>
        <v>2023</v>
      </c>
    </row>
    <row r="54" spans="1:12" ht="15.5" x14ac:dyDescent="0.35">
      <c r="A54" s="6" t="s">
        <v>36</v>
      </c>
      <c r="B54" s="7" t="s">
        <v>20</v>
      </c>
      <c r="C54" s="7" t="s">
        <v>21</v>
      </c>
      <c r="D54" s="7">
        <v>10</v>
      </c>
      <c r="E54" s="7">
        <v>94</v>
      </c>
      <c r="F54" s="8">
        <v>44944</v>
      </c>
      <c r="G54" s="8">
        <v>44959</v>
      </c>
      <c r="H54" s="7">
        <v>35570.839999999997</v>
      </c>
      <c r="I54" s="7">
        <f t="shared" si="0"/>
        <v>15</v>
      </c>
      <c r="J54" s="9">
        <f t="shared" si="1"/>
        <v>2371.3893333333331</v>
      </c>
      <c r="K54" s="7" t="str">
        <f>TEXT(F54, "mmm")</f>
        <v>Jan</v>
      </c>
      <c r="L54" s="10">
        <f t="shared" si="2"/>
        <v>2023</v>
      </c>
    </row>
    <row r="55" spans="1:12" ht="15.5" x14ac:dyDescent="0.35">
      <c r="A55" s="6" t="s">
        <v>28</v>
      </c>
      <c r="B55" s="7" t="s">
        <v>14</v>
      </c>
      <c r="C55" s="7" t="s">
        <v>18</v>
      </c>
      <c r="D55" s="7">
        <v>13</v>
      </c>
      <c r="E55" s="7">
        <v>75</v>
      </c>
      <c r="F55" s="8">
        <v>44964</v>
      </c>
      <c r="G55" s="8">
        <v>44970</v>
      </c>
      <c r="H55" s="7">
        <v>26027.37</v>
      </c>
      <c r="I55" s="7">
        <f t="shared" si="0"/>
        <v>6</v>
      </c>
      <c r="J55" s="9">
        <f t="shared" si="1"/>
        <v>4337.8949999999995</v>
      </c>
      <c r="K55" s="7" t="str">
        <f>TEXT(F55, "mmm")</f>
        <v>Feb</v>
      </c>
      <c r="L55" s="10">
        <f t="shared" si="2"/>
        <v>2023</v>
      </c>
    </row>
    <row r="56" spans="1:12" ht="15.5" x14ac:dyDescent="0.35">
      <c r="A56" s="6" t="s">
        <v>33</v>
      </c>
      <c r="B56" s="7" t="s">
        <v>29</v>
      </c>
      <c r="C56" s="7" t="s">
        <v>18</v>
      </c>
      <c r="D56" s="7">
        <v>23</v>
      </c>
      <c r="E56" s="7">
        <v>109</v>
      </c>
      <c r="F56" s="8">
        <v>45100</v>
      </c>
      <c r="G56" s="8">
        <v>45108</v>
      </c>
      <c r="H56" s="7">
        <v>36909.89</v>
      </c>
      <c r="I56" s="7">
        <f t="shared" si="0"/>
        <v>8</v>
      </c>
      <c r="J56" s="9">
        <f t="shared" si="1"/>
        <v>4613.7362499999999</v>
      </c>
      <c r="K56" s="7" t="str">
        <f>TEXT(F56, "mmm")</f>
        <v>Jun</v>
      </c>
      <c r="L56" s="10">
        <f t="shared" si="2"/>
        <v>2023</v>
      </c>
    </row>
    <row r="57" spans="1:12" ht="15.5" x14ac:dyDescent="0.35">
      <c r="A57" s="6" t="s">
        <v>11</v>
      </c>
      <c r="B57" s="7" t="s">
        <v>12</v>
      </c>
      <c r="C57" s="7" t="s">
        <v>22</v>
      </c>
      <c r="D57" s="7">
        <v>41</v>
      </c>
      <c r="E57" s="7">
        <v>47</v>
      </c>
      <c r="F57" s="8">
        <v>45010</v>
      </c>
      <c r="G57" s="8">
        <v>45014</v>
      </c>
      <c r="H57" s="7">
        <v>8519.11</v>
      </c>
      <c r="I57" s="7">
        <f t="shared" si="0"/>
        <v>4</v>
      </c>
      <c r="J57" s="9">
        <f t="shared" si="1"/>
        <v>2129.7775000000001</v>
      </c>
      <c r="K57" s="7" t="str">
        <f>TEXT(F57, "mmm")</f>
        <v>Mar</v>
      </c>
      <c r="L57" s="10">
        <f t="shared" si="2"/>
        <v>2023</v>
      </c>
    </row>
    <row r="58" spans="1:12" ht="15.5" x14ac:dyDescent="0.35">
      <c r="A58" s="6" t="s">
        <v>36</v>
      </c>
      <c r="B58" s="7" t="s">
        <v>9</v>
      </c>
      <c r="C58" s="7" t="s">
        <v>15</v>
      </c>
      <c r="D58" s="7">
        <v>9</v>
      </c>
      <c r="E58" s="7">
        <v>134</v>
      </c>
      <c r="F58" s="8">
        <v>45063</v>
      </c>
      <c r="G58" s="8">
        <v>45077</v>
      </c>
      <c r="H58" s="7">
        <v>48873.72</v>
      </c>
      <c r="I58" s="7">
        <f t="shared" si="0"/>
        <v>14</v>
      </c>
      <c r="J58" s="9">
        <f t="shared" si="1"/>
        <v>3490.98</v>
      </c>
      <c r="K58" s="7" t="str">
        <f>TEXT(F58, "mmm")</f>
        <v>May</v>
      </c>
      <c r="L58" s="10">
        <f t="shared" si="2"/>
        <v>2023</v>
      </c>
    </row>
    <row r="59" spans="1:12" ht="15.5" x14ac:dyDescent="0.35">
      <c r="A59" s="6" t="s">
        <v>36</v>
      </c>
      <c r="B59" s="7" t="s">
        <v>17</v>
      </c>
      <c r="C59" s="7" t="s">
        <v>26</v>
      </c>
      <c r="D59" s="7">
        <v>49</v>
      </c>
      <c r="E59" s="7">
        <v>42</v>
      </c>
      <c r="F59" s="8">
        <v>45288</v>
      </c>
      <c r="G59" s="8">
        <v>45298</v>
      </c>
      <c r="H59" s="7">
        <v>31342.58</v>
      </c>
      <c r="I59" s="7">
        <f t="shared" si="0"/>
        <v>10</v>
      </c>
      <c r="J59" s="9">
        <f t="shared" si="1"/>
        <v>3134.2580000000003</v>
      </c>
      <c r="K59" s="7" t="str">
        <f>TEXT(F59, "mmm")</f>
        <v>Dec</v>
      </c>
      <c r="L59" s="10">
        <f t="shared" si="2"/>
        <v>2023</v>
      </c>
    </row>
    <row r="60" spans="1:12" ht="15.5" x14ac:dyDescent="0.35">
      <c r="A60" s="6" t="s">
        <v>23</v>
      </c>
      <c r="B60" s="7" t="s">
        <v>14</v>
      </c>
      <c r="C60" s="7" t="s">
        <v>10</v>
      </c>
      <c r="D60" s="7">
        <v>48</v>
      </c>
      <c r="E60" s="7">
        <v>138</v>
      </c>
      <c r="F60" s="8">
        <v>44944</v>
      </c>
      <c r="G60" s="8">
        <v>44952</v>
      </c>
      <c r="H60" s="7">
        <v>46741.91</v>
      </c>
      <c r="I60" s="7">
        <f t="shared" si="0"/>
        <v>8</v>
      </c>
      <c r="J60" s="9">
        <f t="shared" si="1"/>
        <v>5842.7387500000004</v>
      </c>
      <c r="K60" s="7" t="str">
        <f>TEXT(F60, "mmm")</f>
        <v>Jan</v>
      </c>
      <c r="L60" s="10">
        <f t="shared" si="2"/>
        <v>2023</v>
      </c>
    </row>
    <row r="61" spans="1:12" ht="15.5" x14ac:dyDescent="0.35">
      <c r="A61" s="6" t="s">
        <v>23</v>
      </c>
      <c r="B61" s="7" t="s">
        <v>37</v>
      </c>
      <c r="C61" s="7" t="s">
        <v>13</v>
      </c>
      <c r="D61" s="7">
        <v>42</v>
      </c>
      <c r="E61" s="7">
        <v>58</v>
      </c>
      <c r="F61" s="8">
        <v>45187</v>
      </c>
      <c r="G61" s="8">
        <v>45188</v>
      </c>
      <c r="H61" s="7">
        <v>26614.52</v>
      </c>
      <c r="I61" s="7">
        <f t="shared" si="0"/>
        <v>1</v>
      </c>
      <c r="J61" s="9">
        <f t="shared" si="1"/>
        <v>26614.52</v>
      </c>
      <c r="K61" s="7" t="str">
        <f>TEXT(F61, "mmm")</f>
        <v>Sep</v>
      </c>
      <c r="L61" s="10">
        <f t="shared" si="2"/>
        <v>2023</v>
      </c>
    </row>
    <row r="62" spans="1:12" ht="15.5" x14ac:dyDescent="0.35">
      <c r="A62" s="6" t="s">
        <v>28</v>
      </c>
      <c r="B62" s="7" t="s">
        <v>14</v>
      </c>
      <c r="C62" s="7" t="s">
        <v>18</v>
      </c>
      <c r="D62" s="7">
        <v>21</v>
      </c>
      <c r="E62" s="7">
        <v>50</v>
      </c>
      <c r="F62" s="8">
        <v>45099</v>
      </c>
      <c r="G62" s="8">
        <v>45104</v>
      </c>
      <c r="H62" s="7">
        <v>10978.18</v>
      </c>
      <c r="I62" s="7">
        <f t="shared" si="0"/>
        <v>5</v>
      </c>
      <c r="J62" s="9">
        <f t="shared" si="1"/>
        <v>2195.636</v>
      </c>
      <c r="K62" s="7" t="str">
        <f>TEXT(F62, "mmm")</f>
        <v>Jun</v>
      </c>
      <c r="L62" s="10">
        <f t="shared" si="2"/>
        <v>2023</v>
      </c>
    </row>
    <row r="63" spans="1:12" ht="15.5" x14ac:dyDescent="0.35">
      <c r="A63" s="6" t="s">
        <v>23</v>
      </c>
      <c r="B63" s="7" t="s">
        <v>35</v>
      </c>
      <c r="C63" s="7" t="s">
        <v>13</v>
      </c>
      <c r="D63" s="7">
        <v>21</v>
      </c>
      <c r="E63" s="7">
        <v>66</v>
      </c>
      <c r="F63" s="8">
        <v>45289</v>
      </c>
      <c r="G63" s="8">
        <v>45304</v>
      </c>
      <c r="H63" s="7">
        <v>31175.27</v>
      </c>
      <c r="I63" s="7">
        <f t="shared" si="0"/>
        <v>15</v>
      </c>
      <c r="J63" s="9">
        <f t="shared" si="1"/>
        <v>2078.3513333333335</v>
      </c>
      <c r="K63" s="7" t="str">
        <f>TEXT(F63, "mmm")</f>
        <v>Dec</v>
      </c>
      <c r="L63" s="10">
        <f t="shared" si="2"/>
        <v>2023</v>
      </c>
    </row>
    <row r="64" spans="1:12" ht="15.5" x14ac:dyDescent="0.35">
      <c r="A64" s="6" t="s">
        <v>33</v>
      </c>
      <c r="B64" s="7" t="s">
        <v>12</v>
      </c>
      <c r="C64" s="7" t="s">
        <v>10</v>
      </c>
      <c r="D64" s="7">
        <v>31</v>
      </c>
      <c r="E64" s="7">
        <v>122</v>
      </c>
      <c r="F64" s="8">
        <v>45240</v>
      </c>
      <c r="G64" s="8">
        <v>45243</v>
      </c>
      <c r="H64" s="7">
        <v>44290.86</v>
      </c>
      <c r="I64" s="7">
        <f t="shared" si="0"/>
        <v>3</v>
      </c>
      <c r="J64" s="9">
        <f t="shared" si="1"/>
        <v>14763.62</v>
      </c>
      <c r="K64" s="7" t="str">
        <f>TEXT(F64, "mmm")</f>
        <v>Nov</v>
      </c>
      <c r="L64" s="10">
        <f t="shared" si="2"/>
        <v>2023</v>
      </c>
    </row>
    <row r="65" spans="1:12" ht="15.5" x14ac:dyDescent="0.35">
      <c r="A65" s="6" t="s">
        <v>16</v>
      </c>
      <c r="B65" s="7" t="s">
        <v>37</v>
      </c>
      <c r="C65" s="7" t="s">
        <v>13</v>
      </c>
      <c r="D65" s="7">
        <v>26</v>
      </c>
      <c r="E65" s="7">
        <v>85</v>
      </c>
      <c r="F65" s="8">
        <v>45194</v>
      </c>
      <c r="G65" s="8">
        <v>45198</v>
      </c>
      <c r="H65" s="7">
        <v>7502.64</v>
      </c>
      <c r="I65" s="7">
        <f t="shared" si="0"/>
        <v>4</v>
      </c>
      <c r="J65" s="9">
        <f t="shared" si="1"/>
        <v>1875.66</v>
      </c>
      <c r="K65" s="7" t="str">
        <f>TEXT(F65, "mmm")</f>
        <v>Sep</v>
      </c>
      <c r="L65" s="10">
        <f t="shared" si="2"/>
        <v>2023</v>
      </c>
    </row>
    <row r="66" spans="1:12" ht="15.5" x14ac:dyDescent="0.35">
      <c r="A66" s="6" t="s">
        <v>36</v>
      </c>
      <c r="B66" s="7" t="s">
        <v>31</v>
      </c>
      <c r="C66" s="7" t="s">
        <v>13</v>
      </c>
      <c r="D66" s="7">
        <v>31</v>
      </c>
      <c r="E66" s="7">
        <v>75</v>
      </c>
      <c r="F66" s="8">
        <v>45083</v>
      </c>
      <c r="G66" s="8">
        <v>45088</v>
      </c>
      <c r="H66" s="7">
        <v>7121.37</v>
      </c>
      <c r="I66" s="7">
        <f t="shared" si="0"/>
        <v>5</v>
      </c>
      <c r="J66" s="9">
        <f t="shared" si="1"/>
        <v>1424.2739999999999</v>
      </c>
      <c r="K66" s="7" t="str">
        <f>TEXT(F66, "mmm")</f>
        <v>Jun</v>
      </c>
      <c r="L66" s="10">
        <f t="shared" si="2"/>
        <v>2023</v>
      </c>
    </row>
    <row r="67" spans="1:12" ht="15.5" x14ac:dyDescent="0.35">
      <c r="A67" s="6" t="s">
        <v>16</v>
      </c>
      <c r="B67" s="7" t="s">
        <v>25</v>
      </c>
      <c r="C67" s="7" t="s">
        <v>18</v>
      </c>
      <c r="D67" s="7">
        <v>39</v>
      </c>
      <c r="E67" s="7">
        <v>70</v>
      </c>
      <c r="F67" s="8">
        <v>45135</v>
      </c>
      <c r="G67" s="8">
        <v>45142</v>
      </c>
      <c r="H67" s="7">
        <v>48241</v>
      </c>
      <c r="I67" s="7">
        <f t="shared" ref="I67:I101" si="3">G67-F67</f>
        <v>7</v>
      </c>
      <c r="J67" s="9">
        <f t="shared" ref="J67:J101" si="4">H67/I67</f>
        <v>6891.5714285714284</v>
      </c>
      <c r="K67" s="7" t="str">
        <f>TEXT(F67, "mmm")</f>
        <v>Jul</v>
      </c>
      <c r="L67" s="10">
        <f t="shared" ref="L67:L101" si="5">YEAR(F67)</f>
        <v>2023</v>
      </c>
    </row>
    <row r="68" spans="1:12" ht="15.5" x14ac:dyDescent="0.35">
      <c r="A68" s="6" t="s">
        <v>19</v>
      </c>
      <c r="B68" s="7" t="s">
        <v>14</v>
      </c>
      <c r="C68" s="7" t="s">
        <v>34</v>
      </c>
      <c r="D68" s="7">
        <v>14</v>
      </c>
      <c r="E68" s="7">
        <v>91</v>
      </c>
      <c r="F68" s="8">
        <v>45127</v>
      </c>
      <c r="G68" s="8">
        <v>45141</v>
      </c>
      <c r="H68" s="7">
        <v>33446.239999999998</v>
      </c>
      <c r="I68" s="7">
        <f t="shared" si="3"/>
        <v>14</v>
      </c>
      <c r="J68" s="9">
        <f t="shared" si="4"/>
        <v>2389.0171428571425</v>
      </c>
      <c r="K68" s="7" t="str">
        <f>TEXT(F68, "mmm")</f>
        <v>Jul</v>
      </c>
      <c r="L68" s="10">
        <f t="shared" si="5"/>
        <v>2023</v>
      </c>
    </row>
    <row r="69" spans="1:12" ht="15.5" x14ac:dyDescent="0.35">
      <c r="A69" s="6" t="s">
        <v>11</v>
      </c>
      <c r="B69" s="7" t="s">
        <v>37</v>
      </c>
      <c r="C69" s="7" t="s">
        <v>13</v>
      </c>
      <c r="D69" s="7">
        <v>14</v>
      </c>
      <c r="E69" s="7">
        <v>62</v>
      </c>
      <c r="F69" s="8">
        <v>45277</v>
      </c>
      <c r="G69" s="8">
        <v>45290</v>
      </c>
      <c r="H69" s="7">
        <v>13590.65</v>
      </c>
      <c r="I69" s="7">
        <f t="shared" si="3"/>
        <v>13</v>
      </c>
      <c r="J69" s="9">
        <f t="shared" si="4"/>
        <v>1045.4346153846154</v>
      </c>
      <c r="K69" s="7" t="str">
        <f>TEXT(F69, "mmm")</f>
        <v>Dec</v>
      </c>
      <c r="L69" s="10">
        <f t="shared" si="5"/>
        <v>2023</v>
      </c>
    </row>
    <row r="70" spans="1:12" ht="15.5" x14ac:dyDescent="0.35">
      <c r="A70" s="6" t="s">
        <v>19</v>
      </c>
      <c r="B70" s="7" t="s">
        <v>9</v>
      </c>
      <c r="C70" s="7" t="s">
        <v>21</v>
      </c>
      <c r="D70" s="7">
        <v>28</v>
      </c>
      <c r="E70" s="7">
        <v>84</v>
      </c>
      <c r="F70" s="8">
        <v>44965</v>
      </c>
      <c r="G70" s="8">
        <v>44979</v>
      </c>
      <c r="H70" s="7">
        <v>20849.310000000001</v>
      </c>
      <c r="I70" s="7">
        <f t="shared" si="3"/>
        <v>14</v>
      </c>
      <c r="J70" s="9">
        <f t="shared" si="4"/>
        <v>1489.2364285714286</v>
      </c>
      <c r="K70" s="7" t="str">
        <f>TEXT(F70, "mmm")</f>
        <v>Feb</v>
      </c>
      <c r="L70" s="10">
        <f t="shared" si="5"/>
        <v>2023</v>
      </c>
    </row>
    <row r="71" spans="1:12" ht="15.5" x14ac:dyDescent="0.35">
      <c r="A71" s="6" t="s">
        <v>27</v>
      </c>
      <c r="B71" s="7" t="s">
        <v>17</v>
      </c>
      <c r="C71" s="7" t="s">
        <v>34</v>
      </c>
      <c r="D71" s="7">
        <v>35</v>
      </c>
      <c r="E71" s="7">
        <v>57</v>
      </c>
      <c r="F71" s="8">
        <v>45147</v>
      </c>
      <c r="G71" s="8">
        <v>45157</v>
      </c>
      <c r="H71" s="7">
        <v>4388.33</v>
      </c>
      <c r="I71" s="7">
        <f t="shared" si="3"/>
        <v>10</v>
      </c>
      <c r="J71" s="9">
        <f t="shared" si="4"/>
        <v>438.83299999999997</v>
      </c>
      <c r="K71" s="7" t="str">
        <f>TEXT(F71, "mmm")</f>
        <v>Aug</v>
      </c>
      <c r="L71" s="10">
        <f t="shared" si="5"/>
        <v>2023</v>
      </c>
    </row>
    <row r="72" spans="1:12" ht="15.5" x14ac:dyDescent="0.35">
      <c r="A72" s="6" t="s">
        <v>28</v>
      </c>
      <c r="B72" s="7" t="s">
        <v>12</v>
      </c>
      <c r="C72" s="7" t="s">
        <v>15</v>
      </c>
      <c r="D72" s="7">
        <v>5</v>
      </c>
      <c r="E72" s="7">
        <v>41</v>
      </c>
      <c r="F72" s="8">
        <v>45016</v>
      </c>
      <c r="G72" s="8">
        <v>45021</v>
      </c>
      <c r="H72" s="7">
        <v>23916.63</v>
      </c>
      <c r="I72" s="7">
        <f t="shared" si="3"/>
        <v>5</v>
      </c>
      <c r="J72" s="9">
        <f t="shared" si="4"/>
        <v>4783.326</v>
      </c>
      <c r="K72" s="7" t="str">
        <f>TEXT(F72, "mmm")</f>
        <v>Mar</v>
      </c>
      <c r="L72" s="10">
        <f t="shared" si="5"/>
        <v>2023</v>
      </c>
    </row>
    <row r="73" spans="1:12" ht="15.5" x14ac:dyDescent="0.35">
      <c r="A73" s="6" t="s">
        <v>16</v>
      </c>
      <c r="B73" s="7" t="s">
        <v>37</v>
      </c>
      <c r="C73" s="7" t="s">
        <v>18</v>
      </c>
      <c r="D73" s="7">
        <v>29</v>
      </c>
      <c r="E73" s="7">
        <v>54</v>
      </c>
      <c r="F73" s="8">
        <v>45221</v>
      </c>
      <c r="G73" s="8">
        <v>45235</v>
      </c>
      <c r="H73" s="7">
        <v>5084.1099999999997</v>
      </c>
      <c r="I73" s="7">
        <f t="shared" si="3"/>
        <v>14</v>
      </c>
      <c r="J73" s="9">
        <f t="shared" si="4"/>
        <v>363.15071428571429</v>
      </c>
      <c r="K73" s="7" t="str">
        <f>TEXT(F73, "mmm")</f>
        <v>Oct</v>
      </c>
      <c r="L73" s="10">
        <f t="shared" si="5"/>
        <v>2023</v>
      </c>
    </row>
    <row r="74" spans="1:12" ht="15.5" x14ac:dyDescent="0.35">
      <c r="A74" s="6" t="s">
        <v>24</v>
      </c>
      <c r="B74" s="7" t="s">
        <v>14</v>
      </c>
      <c r="C74" s="7" t="s">
        <v>34</v>
      </c>
      <c r="D74" s="7">
        <v>28</v>
      </c>
      <c r="E74" s="7">
        <v>102</v>
      </c>
      <c r="F74" s="8">
        <v>45273</v>
      </c>
      <c r="G74" s="8">
        <v>45280</v>
      </c>
      <c r="H74" s="7">
        <v>23328.9</v>
      </c>
      <c r="I74" s="7">
        <f t="shared" si="3"/>
        <v>7</v>
      </c>
      <c r="J74" s="9">
        <f t="shared" si="4"/>
        <v>3332.7000000000003</v>
      </c>
      <c r="K74" s="7" t="str">
        <f>TEXT(F74, "mmm")</f>
        <v>Dec</v>
      </c>
      <c r="L74" s="10">
        <f t="shared" si="5"/>
        <v>2023</v>
      </c>
    </row>
    <row r="75" spans="1:12" ht="15.5" x14ac:dyDescent="0.35">
      <c r="A75" s="6" t="s">
        <v>19</v>
      </c>
      <c r="B75" s="7" t="s">
        <v>35</v>
      </c>
      <c r="C75" s="7" t="s">
        <v>15</v>
      </c>
      <c r="D75" s="7">
        <v>41</v>
      </c>
      <c r="E75" s="7">
        <v>27</v>
      </c>
      <c r="F75" s="8">
        <v>44977</v>
      </c>
      <c r="G75" s="8">
        <v>44991</v>
      </c>
      <c r="H75" s="7">
        <v>33417.279999999999</v>
      </c>
      <c r="I75" s="7">
        <f t="shared" si="3"/>
        <v>14</v>
      </c>
      <c r="J75" s="9">
        <f t="shared" si="4"/>
        <v>2386.9485714285715</v>
      </c>
      <c r="K75" s="7" t="str">
        <f>TEXT(F75, "mmm")</f>
        <v>Feb</v>
      </c>
      <c r="L75" s="10">
        <f t="shared" si="5"/>
        <v>2023</v>
      </c>
    </row>
    <row r="76" spans="1:12" ht="15.5" x14ac:dyDescent="0.35">
      <c r="A76" s="6" t="s">
        <v>28</v>
      </c>
      <c r="B76" s="7" t="s">
        <v>25</v>
      </c>
      <c r="C76" s="7" t="s">
        <v>32</v>
      </c>
      <c r="D76" s="7">
        <v>6</v>
      </c>
      <c r="E76" s="7">
        <v>110</v>
      </c>
      <c r="F76" s="8">
        <v>45190</v>
      </c>
      <c r="G76" s="8">
        <v>45205</v>
      </c>
      <c r="H76" s="7">
        <v>36545.43</v>
      </c>
      <c r="I76" s="7">
        <f t="shared" si="3"/>
        <v>15</v>
      </c>
      <c r="J76" s="9">
        <f t="shared" si="4"/>
        <v>2436.3620000000001</v>
      </c>
      <c r="K76" s="7" t="str">
        <f>TEXT(F76, "mmm")</f>
        <v>Sep</v>
      </c>
      <c r="L76" s="10">
        <f t="shared" si="5"/>
        <v>2023</v>
      </c>
    </row>
    <row r="77" spans="1:12" ht="15.5" x14ac:dyDescent="0.35">
      <c r="A77" s="6" t="s">
        <v>33</v>
      </c>
      <c r="B77" s="7" t="s">
        <v>25</v>
      </c>
      <c r="C77" s="7" t="s">
        <v>22</v>
      </c>
      <c r="D77" s="7">
        <v>19</v>
      </c>
      <c r="E77" s="7">
        <v>31</v>
      </c>
      <c r="F77" s="8">
        <v>45108</v>
      </c>
      <c r="G77" s="8">
        <v>45122</v>
      </c>
      <c r="H77" s="7">
        <v>43687.01</v>
      </c>
      <c r="I77" s="7">
        <f t="shared" si="3"/>
        <v>14</v>
      </c>
      <c r="J77" s="9">
        <f t="shared" si="4"/>
        <v>3120.5007142857144</v>
      </c>
      <c r="K77" s="7" t="str">
        <f>TEXT(F77, "mmm")</f>
        <v>Jul</v>
      </c>
      <c r="L77" s="10">
        <f t="shared" si="5"/>
        <v>2023</v>
      </c>
    </row>
    <row r="78" spans="1:12" ht="15.5" x14ac:dyDescent="0.35">
      <c r="A78" s="6" t="s">
        <v>33</v>
      </c>
      <c r="B78" s="7" t="s">
        <v>20</v>
      </c>
      <c r="C78" s="7" t="s">
        <v>32</v>
      </c>
      <c r="D78" s="7">
        <v>7</v>
      </c>
      <c r="E78" s="7">
        <v>50</v>
      </c>
      <c r="F78" s="8">
        <v>45140</v>
      </c>
      <c r="G78" s="8">
        <v>45145</v>
      </c>
      <c r="H78" s="7">
        <v>13902.24</v>
      </c>
      <c r="I78" s="7">
        <f t="shared" si="3"/>
        <v>5</v>
      </c>
      <c r="J78" s="9">
        <f t="shared" si="4"/>
        <v>2780.4479999999999</v>
      </c>
      <c r="K78" s="7" t="str">
        <f>TEXT(F78, "mmm")</f>
        <v>Aug</v>
      </c>
      <c r="L78" s="10">
        <f t="shared" si="5"/>
        <v>2023</v>
      </c>
    </row>
    <row r="79" spans="1:12" ht="15.5" x14ac:dyDescent="0.35">
      <c r="A79" s="6" t="s">
        <v>24</v>
      </c>
      <c r="B79" s="7" t="s">
        <v>29</v>
      </c>
      <c r="C79" s="7" t="s">
        <v>34</v>
      </c>
      <c r="D79" s="7">
        <v>32</v>
      </c>
      <c r="E79" s="7">
        <v>56</v>
      </c>
      <c r="F79" s="8">
        <v>44937</v>
      </c>
      <c r="G79" s="8">
        <v>44952</v>
      </c>
      <c r="H79" s="7">
        <v>22456.61</v>
      </c>
      <c r="I79" s="7">
        <f t="shared" si="3"/>
        <v>15</v>
      </c>
      <c r="J79" s="9">
        <f t="shared" si="4"/>
        <v>1497.1073333333334</v>
      </c>
      <c r="K79" s="7" t="str">
        <f>TEXT(F79, "mmm")</f>
        <v>Jan</v>
      </c>
      <c r="L79" s="10">
        <f t="shared" si="5"/>
        <v>2023</v>
      </c>
    </row>
    <row r="80" spans="1:12" ht="15.5" x14ac:dyDescent="0.35">
      <c r="A80" s="6" t="s">
        <v>36</v>
      </c>
      <c r="B80" s="7" t="s">
        <v>9</v>
      </c>
      <c r="C80" s="7" t="s">
        <v>18</v>
      </c>
      <c r="D80" s="7">
        <v>28</v>
      </c>
      <c r="E80" s="7">
        <v>154</v>
      </c>
      <c r="F80" s="8">
        <v>45173</v>
      </c>
      <c r="G80" s="8">
        <v>45188</v>
      </c>
      <c r="H80" s="7">
        <v>23012.639999999999</v>
      </c>
      <c r="I80" s="7">
        <f t="shared" si="3"/>
        <v>15</v>
      </c>
      <c r="J80" s="9">
        <f t="shared" si="4"/>
        <v>1534.1759999999999</v>
      </c>
      <c r="K80" s="7" t="str">
        <f>TEXT(F80, "mmm")</f>
        <v>Sep</v>
      </c>
      <c r="L80" s="10">
        <f t="shared" si="5"/>
        <v>2023</v>
      </c>
    </row>
    <row r="81" spans="1:12" ht="15.5" x14ac:dyDescent="0.35">
      <c r="A81" s="6" t="s">
        <v>16</v>
      </c>
      <c r="B81" s="7" t="s">
        <v>31</v>
      </c>
      <c r="C81" s="7" t="s">
        <v>34</v>
      </c>
      <c r="D81" s="7">
        <v>44</v>
      </c>
      <c r="E81" s="7">
        <v>194</v>
      </c>
      <c r="F81" s="8">
        <v>45156</v>
      </c>
      <c r="G81" s="8">
        <v>45165</v>
      </c>
      <c r="H81" s="7">
        <v>33963.65</v>
      </c>
      <c r="I81" s="7">
        <f t="shared" si="3"/>
        <v>9</v>
      </c>
      <c r="J81" s="9">
        <f t="shared" si="4"/>
        <v>3773.7388888888891</v>
      </c>
      <c r="K81" s="7" t="str">
        <f>TEXT(F81, "mmm")</f>
        <v>Aug</v>
      </c>
      <c r="L81" s="10">
        <f t="shared" si="5"/>
        <v>2023</v>
      </c>
    </row>
    <row r="82" spans="1:12" ht="15.5" x14ac:dyDescent="0.35">
      <c r="A82" s="6" t="s">
        <v>24</v>
      </c>
      <c r="B82" s="7" t="s">
        <v>17</v>
      </c>
      <c r="C82" s="7" t="s">
        <v>21</v>
      </c>
      <c r="D82" s="7">
        <v>40</v>
      </c>
      <c r="E82" s="7">
        <v>150</v>
      </c>
      <c r="F82" s="8">
        <v>45047</v>
      </c>
      <c r="G82" s="8">
        <v>45048</v>
      </c>
      <c r="H82" s="7">
        <v>9775.99</v>
      </c>
      <c r="I82" s="7">
        <f t="shared" si="3"/>
        <v>1</v>
      </c>
      <c r="J82" s="9">
        <f t="shared" si="4"/>
        <v>9775.99</v>
      </c>
      <c r="K82" s="7" t="str">
        <f>TEXT(F82, "mmm")</f>
        <v>May</v>
      </c>
      <c r="L82" s="10">
        <f t="shared" si="5"/>
        <v>2023</v>
      </c>
    </row>
    <row r="83" spans="1:12" ht="15.5" x14ac:dyDescent="0.35">
      <c r="A83" s="6" t="s">
        <v>36</v>
      </c>
      <c r="B83" s="7" t="s">
        <v>14</v>
      </c>
      <c r="C83" s="7" t="s">
        <v>18</v>
      </c>
      <c r="D83" s="7">
        <v>38</v>
      </c>
      <c r="E83" s="7">
        <v>108</v>
      </c>
      <c r="F83" s="8">
        <v>45024</v>
      </c>
      <c r="G83" s="8">
        <v>45036</v>
      </c>
      <c r="H83" s="7">
        <v>17211.57</v>
      </c>
      <c r="I83" s="7">
        <f t="shared" si="3"/>
        <v>12</v>
      </c>
      <c r="J83" s="9">
        <f t="shared" si="4"/>
        <v>1434.2974999999999</v>
      </c>
      <c r="K83" s="7" t="str">
        <f>TEXT(F83, "mmm")</f>
        <v>Apr</v>
      </c>
      <c r="L83" s="10">
        <f t="shared" si="5"/>
        <v>2023</v>
      </c>
    </row>
    <row r="84" spans="1:12" ht="15.5" x14ac:dyDescent="0.35">
      <c r="A84" s="6" t="s">
        <v>23</v>
      </c>
      <c r="B84" s="7" t="s">
        <v>14</v>
      </c>
      <c r="C84" s="7" t="s">
        <v>18</v>
      </c>
      <c r="D84" s="7">
        <v>17</v>
      </c>
      <c r="E84" s="7">
        <v>29</v>
      </c>
      <c r="F84" s="8">
        <v>44942</v>
      </c>
      <c r="G84" s="8">
        <v>44951</v>
      </c>
      <c r="H84" s="7">
        <v>17999.48</v>
      </c>
      <c r="I84" s="7">
        <f t="shared" si="3"/>
        <v>9</v>
      </c>
      <c r="J84" s="9">
        <f t="shared" si="4"/>
        <v>1999.9422222222222</v>
      </c>
      <c r="K84" s="7" t="str">
        <f>TEXT(F84, "mmm")</f>
        <v>Jan</v>
      </c>
      <c r="L84" s="10">
        <f t="shared" si="5"/>
        <v>2023</v>
      </c>
    </row>
    <row r="85" spans="1:12" ht="15.5" x14ac:dyDescent="0.35">
      <c r="A85" s="6" t="s">
        <v>36</v>
      </c>
      <c r="B85" s="7" t="s">
        <v>17</v>
      </c>
      <c r="C85" s="7" t="s">
        <v>30</v>
      </c>
      <c r="D85" s="7">
        <v>43</v>
      </c>
      <c r="E85" s="7">
        <v>96</v>
      </c>
      <c r="F85" s="8">
        <v>44961</v>
      </c>
      <c r="G85" s="8">
        <v>44962</v>
      </c>
      <c r="H85" s="7">
        <v>42883.43</v>
      </c>
      <c r="I85" s="7">
        <f t="shared" si="3"/>
        <v>1</v>
      </c>
      <c r="J85" s="9">
        <f t="shared" si="4"/>
        <v>42883.43</v>
      </c>
      <c r="K85" s="7" t="str">
        <f>TEXT(F85, "mmm")</f>
        <v>Feb</v>
      </c>
      <c r="L85" s="10">
        <f t="shared" si="5"/>
        <v>2023</v>
      </c>
    </row>
    <row r="86" spans="1:12" ht="15.5" x14ac:dyDescent="0.35">
      <c r="A86" s="6" t="s">
        <v>23</v>
      </c>
      <c r="B86" s="7" t="s">
        <v>35</v>
      </c>
      <c r="C86" s="7" t="s">
        <v>32</v>
      </c>
      <c r="D86" s="7">
        <v>21</v>
      </c>
      <c r="E86" s="7">
        <v>151</v>
      </c>
      <c r="F86" s="8">
        <v>45084</v>
      </c>
      <c r="G86" s="8">
        <v>45086</v>
      </c>
      <c r="H86" s="7">
        <v>2854.22</v>
      </c>
      <c r="I86" s="7">
        <f t="shared" si="3"/>
        <v>2</v>
      </c>
      <c r="J86" s="9">
        <f t="shared" si="4"/>
        <v>1427.11</v>
      </c>
      <c r="K86" s="7" t="str">
        <f>TEXT(F86, "mmm")</f>
        <v>Jun</v>
      </c>
      <c r="L86" s="10">
        <f t="shared" si="5"/>
        <v>2023</v>
      </c>
    </row>
    <row r="87" spans="1:12" ht="15.5" x14ac:dyDescent="0.35">
      <c r="A87" s="6" t="s">
        <v>33</v>
      </c>
      <c r="B87" s="7" t="s">
        <v>25</v>
      </c>
      <c r="C87" s="7" t="s">
        <v>34</v>
      </c>
      <c r="D87" s="7">
        <v>40</v>
      </c>
      <c r="E87" s="7">
        <v>88</v>
      </c>
      <c r="F87" s="8">
        <v>45007</v>
      </c>
      <c r="G87" s="8">
        <v>45010</v>
      </c>
      <c r="H87" s="7">
        <v>8333.48</v>
      </c>
      <c r="I87" s="7">
        <f t="shared" si="3"/>
        <v>3</v>
      </c>
      <c r="J87" s="9">
        <f t="shared" si="4"/>
        <v>2777.8266666666664</v>
      </c>
      <c r="K87" s="7" t="str">
        <f>TEXT(F87, "mmm")</f>
        <v>Mar</v>
      </c>
      <c r="L87" s="10">
        <f t="shared" si="5"/>
        <v>2023</v>
      </c>
    </row>
    <row r="88" spans="1:12" ht="15.5" x14ac:dyDescent="0.35">
      <c r="A88" s="6" t="s">
        <v>19</v>
      </c>
      <c r="B88" s="7" t="s">
        <v>14</v>
      </c>
      <c r="C88" s="7" t="s">
        <v>18</v>
      </c>
      <c r="D88" s="7">
        <v>25</v>
      </c>
      <c r="E88" s="7">
        <v>131</v>
      </c>
      <c r="F88" s="8">
        <v>45107</v>
      </c>
      <c r="G88" s="8">
        <v>45109</v>
      </c>
      <c r="H88" s="7">
        <v>47678.73</v>
      </c>
      <c r="I88" s="7">
        <f t="shared" si="3"/>
        <v>2</v>
      </c>
      <c r="J88" s="9">
        <f t="shared" si="4"/>
        <v>23839.365000000002</v>
      </c>
      <c r="K88" s="7" t="str">
        <f>TEXT(F88, "mmm")</f>
        <v>Jun</v>
      </c>
      <c r="L88" s="10">
        <f t="shared" si="5"/>
        <v>2023</v>
      </c>
    </row>
    <row r="89" spans="1:12" ht="15.5" x14ac:dyDescent="0.35">
      <c r="A89" s="6" t="s">
        <v>11</v>
      </c>
      <c r="B89" s="7" t="s">
        <v>14</v>
      </c>
      <c r="C89" s="7" t="s">
        <v>30</v>
      </c>
      <c r="D89" s="7">
        <v>9</v>
      </c>
      <c r="E89" s="7">
        <v>106</v>
      </c>
      <c r="F89" s="8">
        <v>45244</v>
      </c>
      <c r="G89" s="8">
        <v>45251</v>
      </c>
      <c r="H89" s="7">
        <v>44526.27</v>
      </c>
      <c r="I89" s="7">
        <f t="shared" si="3"/>
        <v>7</v>
      </c>
      <c r="J89" s="9">
        <f t="shared" si="4"/>
        <v>6360.8957142857134</v>
      </c>
      <c r="K89" s="7" t="str">
        <f>TEXT(F89, "mmm")</f>
        <v>Nov</v>
      </c>
      <c r="L89" s="10">
        <f t="shared" si="5"/>
        <v>2023</v>
      </c>
    </row>
    <row r="90" spans="1:12" ht="15.5" x14ac:dyDescent="0.35">
      <c r="A90" s="6" t="s">
        <v>28</v>
      </c>
      <c r="B90" s="7" t="s">
        <v>12</v>
      </c>
      <c r="C90" s="7" t="s">
        <v>26</v>
      </c>
      <c r="D90" s="7">
        <v>48</v>
      </c>
      <c r="E90" s="7">
        <v>25</v>
      </c>
      <c r="F90" s="8">
        <v>45215</v>
      </c>
      <c r="G90" s="8">
        <v>45227</v>
      </c>
      <c r="H90" s="7">
        <v>4514.63</v>
      </c>
      <c r="I90" s="7">
        <f t="shared" si="3"/>
        <v>12</v>
      </c>
      <c r="J90" s="9">
        <f t="shared" si="4"/>
        <v>376.21916666666669</v>
      </c>
      <c r="K90" s="7" t="str">
        <f>TEXT(F90, "mmm")</f>
        <v>Oct</v>
      </c>
      <c r="L90" s="10">
        <f t="shared" si="5"/>
        <v>2023</v>
      </c>
    </row>
    <row r="91" spans="1:12" ht="15.5" x14ac:dyDescent="0.35">
      <c r="A91" s="6" t="s">
        <v>36</v>
      </c>
      <c r="B91" s="7" t="s">
        <v>14</v>
      </c>
      <c r="C91" s="7" t="s">
        <v>21</v>
      </c>
      <c r="D91" s="7">
        <v>23</v>
      </c>
      <c r="E91" s="7">
        <v>20</v>
      </c>
      <c r="F91" s="8">
        <v>45033</v>
      </c>
      <c r="G91" s="8">
        <v>45038</v>
      </c>
      <c r="H91" s="7">
        <v>25418.26</v>
      </c>
      <c r="I91" s="7">
        <f t="shared" si="3"/>
        <v>5</v>
      </c>
      <c r="J91" s="9">
        <f t="shared" si="4"/>
        <v>5083.652</v>
      </c>
      <c r="K91" s="7" t="str">
        <f>TEXT(F91, "mmm")</f>
        <v>Apr</v>
      </c>
      <c r="L91" s="10">
        <f t="shared" si="5"/>
        <v>2023</v>
      </c>
    </row>
    <row r="92" spans="1:12" ht="15.5" x14ac:dyDescent="0.35">
      <c r="A92" s="6" t="s">
        <v>23</v>
      </c>
      <c r="B92" s="7" t="s">
        <v>12</v>
      </c>
      <c r="C92" s="7" t="s">
        <v>10</v>
      </c>
      <c r="D92" s="7">
        <v>6</v>
      </c>
      <c r="E92" s="7">
        <v>48</v>
      </c>
      <c r="F92" s="8">
        <v>45118</v>
      </c>
      <c r="G92" s="8">
        <v>45131</v>
      </c>
      <c r="H92" s="7">
        <v>46666.48</v>
      </c>
      <c r="I92" s="7">
        <f t="shared" si="3"/>
        <v>13</v>
      </c>
      <c r="J92" s="9">
        <f t="shared" si="4"/>
        <v>3589.729230769231</v>
      </c>
      <c r="K92" s="7" t="str">
        <f>TEXT(F92, "mmm")</f>
        <v>Jul</v>
      </c>
      <c r="L92" s="10">
        <f t="shared" si="5"/>
        <v>2023</v>
      </c>
    </row>
    <row r="93" spans="1:12" ht="15.5" x14ac:dyDescent="0.35">
      <c r="A93" s="6" t="s">
        <v>11</v>
      </c>
      <c r="B93" s="7" t="s">
        <v>17</v>
      </c>
      <c r="C93" s="7" t="s">
        <v>13</v>
      </c>
      <c r="D93" s="7">
        <v>19</v>
      </c>
      <c r="E93" s="7">
        <v>152</v>
      </c>
      <c r="F93" s="8">
        <v>45187</v>
      </c>
      <c r="G93" s="8">
        <v>45188</v>
      </c>
      <c r="H93" s="7">
        <v>39298.300000000003</v>
      </c>
      <c r="I93" s="7">
        <f t="shared" si="3"/>
        <v>1</v>
      </c>
      <c r="J93" s="9">
        <f t="shared" si="4"/>
        <v>39298.300000000003</v>
      </c>
      <c r="K93" s="7" t="str">
        <f>TEXT(F93, "mmm")</f>
        <v>Sep</v>
      </c>
      <c r="L93" s="10">
        <f t="shared" si="5"/>
        <v>2023</v>
      </c>
    </row>
    <row r="94" spans="1:12" ht="15.5" x14ac:dyDescent="0.35">
      <c r="A94" s="6" t="s">
        <v>33</v>
      </c>
      <c r="B94" s="7" t="s">
        <v>35</v>
      </c>
      <c r="C94" s="7" t="s">
        <v>26</v>
      </c>
      <c r="D94" s="7">
        <v>24</v>
      </c>
      <c r="E94" s="7">
        <v>43</v>
      </c>
      <c r="F94" s="8">
        <v>45198</v>
      </c>
      <c r="G94" s="8">
        <v>45200</v>
      </c>
      <c r="H94" s="7">
        <v>45451.78</v>
      </c>
      <c r="I94" s="7">
        <f t="shared" si="3"/>
        <v>2</v>
      </c>
      <c r="J94" s="9">
        <f t="shared" si="4"/>
        <v>22725.89</v>
      </c>
      <c r="K94" s="7" t="str">
        <f>TEXT(F94, "mmm")</f>
        <v>Sep</v>
      </c>
      <c r="L94" s="10">
        <f t="shared" si="5"/>
        <v>2023</v>
      </c>
    </row>
    <row r="95" spans="1:12" ht="15.5" x14ac:dyDescent="0.35">
      <c r="A95" s="6" t="s">
        <v>23</v>
      </c>
      <c r="B95" s="7" t="s">
        <v>25</v>
      </c>
      <c r="C95" s="7" t="s">
        <v>15</v>
      </c>
      <c r="D95" s="7">
        <v>43</v>
      </c>
      <c r="E95" s="7">
        <v>133</v>
      </c>
      <c r="F95" s="8">
        <v>44953</v>
      </c>
      <c r="G95" s="8">
        <v>44968</v>
      </c>
      <c r="H95" s="7">
        <v>24556.18</v>
      </c>
      <c r="I95" s="7">
        <f t="shared" si="3"/>
        <v>15</v>
      </c>
      <c r="J95" s="9">
        <f t="shared" si="4"/>
        <v>1637.0786666666668</v>
      </c>
      <c r="K95" s="7" t="str">
        <f>TEXT(F95, "mmm")</f>
        <v>Jan</v>
      </c>
      <c r="L95" s="10">
        <f t="shared" si="5"/>
        <v>2023</v>
      </c>
    </row>
    <row r="96" spans="1:12" ht="15.5" x14ac:dyDescent="0.35">
      <c r="A96" s="6" t="s">
        <v>27</v>
      </c>
      <c r="B96" s="7" t="s">
        <v>20</v>
      </c>
      <c r="C96" s="7" t="s">
        <v>22</v>
      </c>
      <c r="D96" s="7">
        <v>20</v>
      </c>
      <c r="E96" s="7">
        <v>77</v>
      </c>
      <c r="F96" s="8">
        <v>44992</v>
      </c>
      <c r="G96" s="8">
        <v>45003</v>
      </c>
      <c r="H96" s="7">
        <v>7146.07</v>
      </c>
      <c r="I96" s="7">
        <f t="shared" si="3"/>
        <v>11</v>
      </c>
      <c r="J96" s="9">
        <f t="shared" si="4"/>
        <v>649.64272727272726</v>
      </c>
      <c r="K96" s="7" t="str">
        <f>TEXT(F96, "mmm")</f>
        <v>Mar</v>
      </c>
      <c r="L96" s="10">
        <f t="shared" si="5"/>
        <v>2023</v>
      </c>
    </row>
    <row r="97" spans="1:12" ht="15.5" x14ac:dyDescent="0.35">
      <c r="A97" s="6" t="s">
        <v>8</v>
      </c>
      <c r="B97" s="7" t="s">
        <v>37</v>
      </c>
      <c r="C97" s="7" t="s">
        <v>21</v>
      </c>
      <c r="D97" s="7">
        <v>28</v>
      </c>
      <c r="E97" s="7">
        <v>126</v>
      </c>
      <c r="F97" s="8">
        <v>45259</v>
      </c>
      <c r="G97" s="8">
        <v>45270</v>
      </c>
      <c r="H97" s="7">
        <v>21065.59</v>
      </c>
      <c r="I97" s="7">
        <f t="shared" si="3"/>
        <v>11</v>
      </c>
      <c r="J97" s="9">
        <f t="shared" si="4"/>
        <v>1915.0536363636363</v>
      </c>
      <c r="K97" s="7" t="str">
        <f>TEXT(F97, "mmm")</f>
        <v>Nov</v>
      </c>
      <c r="L97" s="10">
        <f t="shared" si="5"/>
        <v>2023</v>
      </c>
    </row>
    <row r="98" spans="1:12" ht="15.5" x14ac:dyDescent="0.35">
      <c r="A98" s="6" t="s">
        <v>16</v>
      </c>
      <c r="B98" s="7" t="s">
        <v>25</v>
      </c>
      <c r="C98" s="7" t="s">
        <v>26</v>
      </c>
      <c r="D98" s="7">
        <v>26</v>
      </c>
      <c r="E98" s="7">
        <v>169</v>
      </c>
      <c r="F98" s="8">
        <v>44975</v>
      </c>
      <c r="G98" s="8">
        <v>44976</v>
      </c>
      <c r="H98" s="7">
        <v>41677.339999999997</v>
      </c>
      <c r="I98" s="7">
        <f t="shared" si="3"/>
        <v>1</v>
      </c>
      <c r="J98" s="9">
        <f t="shared" si="4"/>
        <v>41677.339999999997</v>
      </c>
      <c r="K98" s="7" t="str">
        <f>TEXT(F98, "mmm")</f>
        <v>Feb</v>
      </c>
      <c r="L98" s="10">
        <f t="shared" si="5"/>
        <v>2023</v>
      </c>
    </row>
    <row r="99" spans="1:12" ht="15.5" x14ac:dyDescent="0.35">
      <c r="A99" s="6" t="s">
        <v>28</v>
      </c>
      <c r="B99" s="7" t="s">
        <v>37</v>
      </c>
      <c r="C99" s="7" t="s">
        <v>22</v>
      </c>
      <c r="D99" s="7">
        <v>40</v>
      </c>
      <c r="E99" s="7">
        <v>193</v>
      </c>
      <c r="F99" s="8">
        <v>45231</v>
      </c>
      <c r="G99" s="8">
        <v>45245</v>
      </c>
      <c r="H99" s="7">
        <v>47625.7</v>
      </c>
      <c r="I99" s="7">
        <f t="shared" si="3"/>
        <v>14</v>
      </c>
      <c r="J99" s="9">
        <f t="shared" si="4"/>
        <v>3401.8357142857139</v>
      </c>
      <c r="K99" s="7" t="str">
        <f>TEXT(F99, "mmm")</f>
        <v>Nov</v>
      </c>
      <c r="L99" s="10">
        <f t="shared" si="5"/>
        <v>2023</v>
      </c>
    </row>
    <row r="100" spans="1:12" ht="15.5" x14ac:dyDescent="0.35">
      <c r="A100" s="6" t="s">
        <v>36</v>
      </c>
      <c r="B100" s="7" t="s">
        <v>31</v>
      </c>
      <c r="C100" s="7" t="s">
        <v>34</v>
      </c>
      <c r="D100" s="7">
        <v>42</v>
      </c>
      <c r="E100" s="7">
        <v>163</v>
      </c>
      <c r="F100" s="8">
        <v>45065</v>
      </c>
      <c r="G100" s="8">
        <v>45072</v>
      </c>
      <c r="H100" s="7">
        <v>8684.16</v>
      </c>
      <c r="I100" s="7">
        <f t="shared" si="3"/>
        <v>7</v>
      </c>
      <c r="J100" s="9">
        <f t="shared" si="4"/>
        <v>1240.5942857142857</v>
      </c>
      <c r="K100" s="7" t="str">
        <f>TEXT(F100, "mmm")</f>
        <v>May</v>
      </c>
      <c r="L100" s="10">
        <f t="shared" si="5"/>
        <v>2023</v>
      </c>
    </row>
    <row r="101" spans="1:12" ht="15.5" x14ac:dyDescent="0.35">
      <c r="A101" s="11" t="s">
        <v>28</v>
      </c>
      <c r="B101" s="12" t="s">
        <v>37</v>
      </c>
      <c r="C101" s="12" t="s">
        <v>18</v>
      </c>
      <c r="D101" s="12">
        <v>14</v>
      </c>
      <c r="E101" s="12">
        <v>37</v>
      </c>
      <c r="F101" s="13">
        <v>45269</v>
      </c>
      <c r="G101" s="13">
        <v>45275</v>
      </c>
      <c r="H101" s="12">
        <v>17213.05</v>
      </c>
      <c r="I101" s="12">
        <f t="shared" si="3"/>
        <v>6</v>
      </c>
      <c r="J101" s="14">
        <f t="shared" si="4"/>
        <v>2868.8416666666667</v>
      </c>
      <c r="K101" s="12" t="str">
        <f>TEXT(F101, "mmm")</f>
        <v>Dec</v>
      </c>
      <c r="L101" s="15">
        <f t="shared" si="5"/>
        <v>2023</v>
      </c>
    </row>
    <row r="102" spans="1:12" x14ac:dyDescent="0.35">
      <c r="J102" s="2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73683-CC33-44BE-8829-7D9D15106CBD}">
  <dimension ref="A1:J11"/>
  <sheetViews>
    <sheetView tabSelected="1" workbookViewId="0">
      <selection activeCell="E13" sqref="E13"/>
    </sheetView>
  </sheetViews>
  <sheetFormatPr defaultRowHeight="14.5" x14ac:dyDescent="0.35"/>
  <cols>
    <col min="5" max="5" width="52.33203125" customWidth="1"/>
    <col min="6" max="6" width="83.33203125" customWidth="1"/>
    <col min="7" max="7" width="35.9140625" customWidth="1"/>
    <col min="10" max="10" width="29.6640625" customWidth="1"/>
  </cols>
  <sheetData>
    <row r="1" spans="1:10" ht="27" customHeight="1" x14ac:dyDescent="0.35">
      <c r="D1" s="49" t="s">
        <v>63</v>
      </c>
      <c r="E1" s="49"/>
    </row>
    <row r="2" spans="1:10" ht="21" x14ac:dyDescent="0.5">
      <c r="A2" s="40" t="s">
        <v>64</v>
      </c>
      <c r="B2" s="40"/>
      <c r="C2" s="40"/>
      <c r="D2" s="40"/>
      <c r="E2" s="40"/>
      <c r="F2" s="40"/>
      <c r="G2" s="40"/>
      <c r="H2" s="38"/>
      <c r="I2" s="38"/>
      <c r="J2" s="38"/>
    </row>
    <row r="3" spans="1:10" ht="21" x14ac:dyDescent="0.5">
      <c r="A3" s="41" t="s">
        <v>65</v>
      </c>
      <c r="B3" s="41"/>
      <c r="C3" s="41"/>
      <c r="D3" s="41"/>
      <c r="E3" s="41"/>
      <c r="F3" s="41"/>
      <c r="G3" s="38"/>
      <c r="H3" s="38"/>
      <c r="I3" s="38"/>
      <c r="J3" s="38"/>
    </row>
    <row r="4" spans="1:10" ht="21" x14ac:dyDescent="0.5">
      <c r="A4" s="39" t="s">
        <v>66</v>
      </c>
      <c r="B4" s="39"/>
      <c r="C4" s="39"/>
      <c r="D4" s="39"/>
      <c r="E4" s="39"/>
      <c r="F4" s="39"/>
      <c r="G4" s="39"/>
      <c r="H4" s="38"/>
      <c r="I4" s="38"/>
      <c r="J4" s="38"/>
    </row>
    <row r="5" spans="1:10" ht="21" x14ac:dyDescent="0.5">
      <c r="A5" s="42" t="s">
        <v>67</v>
      </c>
      <c r="B5" s="42"/>
      <c r="C5" s="42"/>
      <c r="D5" s="42"/>
      <c r="E5" s="42"/>
      <c r="F5" s="42"/>
      <c r="G5" s="38"/>
      <c r="H5" s="38"/>
      <c r="I5" s="38"/>
      <c r="J5" s="38"/>
    </row>
    <row r="6" spans="1:10" ht="21" x14ac:dyDescent="0.5">
      <c r="A6" s="43" t="s">
        <v>68</v>
      </c>
      <c r="B6" s="43"/>
      <c r="C6" s="43"/>
      <c r="D6" s="43"/>
      <c r="E6" s="43"/>
      <c r="F6" s="43"/>
      <c r="G6" s="38"/>
      <c r="H6" s="38"/>
      <c r="I6" s="38"/>
      <c r="J6" s="38"/>
    </row>
    <row r="7" spans="1:10" ht="21" x14ac:dyDescent="0.5">
      <c r="A7" s="44" t="s">
        <v>69</v>
      </c>
      <c r="B7" s="44"/>
      <c r="C7" s="44"/>
      <c r="D7" s="44"/>
      <c r="E7" s="44"/>
      <c r="F7" s="44"/>
      <c r="G7" s="44"/>
      <c r="H7" s="44"/>
      <c r="I7" s="44"/>
      <c r="J7" s="44"/>
    </row>
    <row r="8" spans="1:10" ht="21" x14ac:dyDescent="0.5">
      <c r="A8" s="45" t="s">
        <v>70</v>
      </c>
      <c r="B8" s="45"/>
      <c r="C8" s="45"/>
      <c r="D8" s="45"/>
      <c r="E8" s="45"/>
      <c r="F8" s="38"/>
      <c r="G8" s="38"/>
      <c r="H8" s="38"/>
      <c r="I8" s="38"/>
      <c r="J8" s="38"/>
    </row>
    <row r="9" spans="1:10" ht="21" x14ac:dyDescent="0.5">
      <c r="A9" s="46" t="s">
        <v>71</v>
      </c>
      <c r="B9" s="46"/>
      <c r="C9" s="46"/>
      <c r="D9" s="46"/>
      <c r="E9" s="46"/>
      <c r="F9" s="46"/>
      <c r="G9" s="46"/>
      <c r="H9" s="38"/>
      <c r="I9" s="38"/>
      <c r="J9" s="38"/>
    </row>
    <row r="10" spans="1:10" ht="21" x14ac:dyDescent="0.5">
      <c r="A10" s="47" t="s">
        <v>72</v>
      </c>
      <c r="B10" s="47"/>
      <c r="C10" s="47"/>
      <c r="D10" s="47"/>
      <c r="E10" s="47"/>
      <c r="F10" s="38"/>
      <c r="G10" s="38"/>
      <c r="H10" s="38"/>
      <c r="I10" s="38"/>
      <c r="J10" s="38"/>
    </row>
    <row r="11" spans="1:10" ht="21" x14ac:dyDescent="0.5">
      <c r="A11" s="48" t="s">
        <v>73</v>
      </c>
      <c r="B11" s="48"/>
      <c r="C11" s="48"/>
      <c r="D11" s="48"/>
      <c r="E11" s="48"/>
      <c r="F11" s="48"/>
      <c r="G11" s="48"/>
      <c r="H11" s="48"/>
      <c r="I11" s="38"/>
      <c r="J11" s="38"/>
    </row>
  </sheetData>
  <mergeCells count="11">
    <mergeCell ref="D1:E1"/>
    <mergeCell ref="A8:E8"/>
    <mergeCell ref="A9:G9"/>
    <mergeCell ref="A10:E10"/>
    <mergeCell ref="A11:H11"/>
    <mergeCell ref="A2:G2"/>
    <mergeCell ref="A3:F3"/>
    <mergeCell ref="A4:G4"/>
    <mergeCell ref="A5:F5"/>
    <mergeCell ref="A7:J7"/>
    <mergeCell ref="A6:F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209CC-C9B9-43ED-98A5-C3C336EDCD24}">
  <dimension ref="A1:B12"/>
  <sheetViews>
    <sheetView workbookViewId="0">
      <selection activeCell="M12" sqref="M12"/>
    </sheetView>
  </sheetViews>
  <sheetFormatPr defaultRowHeight="14.5" x14ac:dyDescent="0.35"/>
  <cols>
    <col min="1" max="1" width="30.33203125" customWidth="1"/>
    <col min="2" max="2" width="28.08203125" customWidth="1"/>
  </cols>
  <sheetData>
    <row r="1" spans="1:2" ht="18.5" x14ac:dyDescent="0.45">
      <c r="A1" s="16" t="s">
        <v>0</v>
      </c>
      <c r="B1" s="17" t="s">
        <v>60</v>
      </c>
    </row>
    <row r="2" spans="1:2" ht="18.5" x14ac:dyDescent="0.45">
      <c r="A2" s="25" t="s">
        <v>24</v>
      </c>
      <c r="B2" s="26">
        <v>23.363636363636363</v>
      </c>
    </row>
    <row r="3" spans="1:2" ht="18.5" x14ac:dyDescent="0.45">
      <c r="A3" s="25" t="s">
        <v>19</v>
      </c>
      <c r="B3" s="26">
        <v>24.7</v>
      </c>
    </row>
    <row r="4" spans="1:2" ht="18.5" x14ac:dyDescent="0.45">
      <c r="A4" s="25" t="s">
        <v>11</v>
      </c>
      <c r="B4" s="26">
        <v>24.545454545454547</v>
      </c>
    </row>
    <row r="5" spans="1:2" ht="18.5" x14ac:dyDescent="0.45">
      <c r="A5" s="25" t="s">
        <v>23</v>
      </c>
      <c r="B5" s="26">
        <v>28.727272727272727</v>
      </c>
    </row>
    <row r="6" spans="1:2" ht="18.5" x14ac:dyDescent="0.45">
      <c r="A6" s="25" t="s">
        <v>27</v>
      </c>
      <c r="B6" s="26">
        <v>28.875</v>
      </c>
    </row>
    <row r="7" spans="1:2" ht="18.5" x14ac:dyDescent="0.45">
      <c r="A7" s="25" t="s">
        <v>28</v>
      </c>
      <c r="B7" s="26">
        <v>25.642857142857142</v>
      </c>
    </row>
    <row r="8" spans="1:2" ht="18.5" x14ac:dyDescent="0.45">
      <c r="A8" s="25" t="s">
        <v>16</v>
      </c>
      <c r="B8" s="26">
        <v>24.666666666666668</v>
      </c>
    </row>
    <row r="9" spans="1:2" ht="18.5" x14ac:dyDescent="0.45">
      <c r="A9" s="25" t="s">
        <v>36</v>
      </c>
      <c r="B9" s="26">
        <v>27.454545454545453</v>
      </c>
    </row>
    <row r="10" spans="1:2" ht="18.5" x14ac:dyDescent="0.45">
      <c r="A10" s="25" t="s">
        <v>33</v>
      </c>
      <c r="B10" s="26">
        <v>28.625</v>
      </c>
    </row>
    <row r="11" spans="1:2" ht="18.5" x14ac:dyDescent="0.45">
      <c r="A11" s="25" t="s">
        <v>8</v>
      </c>
      <c r="B11" s="26">
        <v>34</v>
      </c>
    </row>
    <row r="12" spans="1:2" ht="18.5" x14ac:dyDescent="0.45">
      <c r="A12" s="17" t="s">
        <v>39</v>
      </c>
      <c r="B12" s="20">
        <v>26.71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0FB94-F104-4885-AC60-324DF9466789}">
  <dimension ref="A1:B5"/>
  <sheetViews>
    <sheetView workbookViewId="0">
      <selection activeCell="N9" sqref="N9"/>
    </sheetView>
  </sheetViews>
  <sheetFormatPr defaultRowHeight="14.5" x14ac:dyDescent="0.35"/>
  <cols>
    <col min="1" max="1" width="22.6640625" customWidth="1"/>
    <col min="2" max="2" width="30.1640625" customWidth="1"/>
  </cols>
  <sheetData>
    <row r="1" spans="1:2" ht="18.5" x14ac:dyDescent="0.45">
      <c r="A1" s="16" t="s">
        <v>2</v>
      </c>
      <c r="B1" s="17" t="s">
        <v>40</v>
      </c>
    </row>
    <row r="2" spans="1:2" ht="18.5" x14ac:dyDescent="0.45">
      <c r="A2" s="24" t="s">
        <v>18</v>
      </c>
      <c r="B2" s="24">
        <v>1766</v>
      </c>
    </row>
    <row r="3" spans="1:2" ht="18.5" x14ac:dyDescent="0.45">
      <c r="A3" s="24" t="s">
        <v>34</v>
      </c>
      <c r="B3" s="24">
        <v>1229</v>
      </c>
    </row>
    <row r="4" spans="1:2" ht="18.5" x14ac:dyDescent="0.45">
      <c r="A4" s="24" t="s">
        <v>13</v>
      </c>
      <c r="B4" s="24">
        <v>1064</v>
      </c>
    </row>
    <row r="5" spans="1:2" ht="18.5" x14ac:dyDescent="0.45">
      <c r="A5" s="17" t="s">
        <v>39</v>
      </c>
      <c r="B5" s="17">
        <v>4059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7F120-C4C3-46DF-8E6C-4D8B23848F00}">
  <dimension ref="A3:B5"/>
  <sheetViews>
    <sheetView workbookViewId="0">
      <selection activeCell="B6" sqref="B6"/>
    </sheetView>
  </sheetViews>
  <sheetFormatPr defaultRowHeight="14.5" x14ac:dyDescent="0.35"/>
  <cols>
    <col min="1" max="1" width="21.58203125" customWidth="1"/>
    <col min="2" max="2" width="27.25" customWidth="1"/>
  </cols>
  <sheetData>
    <row r="3" spans="1:2" ht="18.5" x14ac:dyDescent="0.45">
      <c r="A3" s="16" t="s">
        <v>0</v>
      </c>
      <c r="B3" s="17" t="s">
        <v>56</v>
      </c>
    </row>
    <row r="4" spans="1:2" ht="18.5" x14ac:dyDescent="0.45">
      <c r="A4" s="21" t="s">
        <v>28</v>
      </c>
      <c r="B4" s="22">
        <v>352178.06</v>
      </c>
    </row>
    <row r="5" spans="1:2" ht="18.5" x14ac:dyDescent="0.45">
      <c r="A5" s="17" t="s">
        <v>39</v>
      </c>
      <c r="B5" s="23">
        <v>352178.06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830E1-5E9D-4B3E-932F-4A08540AACA5}">
  <dimension ref="A3:B14"/>
  <sheetViews>
    <sheetView topLeftCell="B1" workbookViewId="0">
      <selection activeCell="N13" sqref="N13"/>
    </sheetView>
  </sheetViews>
  <sheetFormatPr defaultRowHeight="14.5" x14ac:dyDescent="0.35"/>
  <cols>
    <col min="1" max="1" width="29.83203125" customWidth="1"/>
    <col min="2" max="2" width="43.5" customWidth="1"/>
  </cols>
  <sheetData>
    <row r="3" spans="1:2" ht="18.5" x14ac:dyDescent="0.45">
      <c r="A3" s="16" t="s">
        <v>38</v>
      </c>
      <c r="B3" s="17" t="s">
        <v>59</v>
      </c>
    </row>
    <row r="4" spans="1:2" ht="18.5" x14ac:dyDescent="0.45">
      <c r="A4" s="18" t="s">
        <v>24</v>
      </c>
      <c r="B4" s="19">
        <v>5258.8345027548203</v>
      </c>
    </row>
    <row r="5" spans="1:2" ht="18.5" x14ac:dyDescent="0.45">
      <c r="A5" s="18" t="s">
        <v>19</v>
      </c>
      <c r="B5" s="19">
        <v>8504.9029365079368</v>
      </c>
    </row>
    <row r="6" spans="1:2" ht="18.5" x14ac:dyDescent="0.45">
      <c r="A6" s="18" t="s">
        <v>11</v>
      </c>
      <c r="B6" s="19">
        <v>9506.3930766960293</v>
      </c>
    </row>
    <row r="7" spans="1:2" ht="18.5" x14ac:dyDescent="0.45">
      <c r="A7" s="18" t="s">
        <v>23</v>
      </c>
      <c r="B7" s="19">
        <v>9151.2704729992238</v>
      </c>
    </row>
    <row r="8" spans="1:2" ht="18.5" x14ac:dyDescent="0.45">
      <c r="A8" s="18" t="s">
        <v>27</v>
      </c>
      <c r="B8" s="19">
        <v>7645.272709956711</v>
      </c>
    </row>
    <row r="9" spans="1:2" ht="18.5" x14ac:dyDescent="0.45">
      <c r="A9" s="18" t="s">
        <v>28</v>
      </c>
      <c r="B9" s="19">
        <v>4899.1856972273754</v>
      </c>
    </row>
    <row r="10" spans="1:2" ht="18.5" x14ac:dyDescent="0.45">
      <c r="A10" s="18" t="s">
        <v>16</v>
      </c>
      <c r="B10" s="19">
        <v>6648.3766146384478</v>
      </c>
    </row>
    <row r="11" spans="1:2" ht="18.5" x14ac:dyDescent="0.45">
      <c r="A11" s="18" t="s">
        <v>36</v>
      </c>
      <c r="B11" s="19">
        <v>8767.6587380952387</v>
      </c>
    </row>
    <row r="12" spans="1:2" ht="18.5" x14ac:dyDescent="0.45">
      <c r="A12" s="18" t="s">
        <v>33</v>
      </c>
      <c r="B12" s="19">
        <v>6951.9479895833329</v>
      </c>
    </row>
    <row r="13" spans="1:2" ht="18.5" x14ac:dyDescent="0.45">
      <c r="A13" s="18" t="s">
        <v>8</v>
      </c>
      <c r="B13" s="19">
        <v>6589.1786790828219</v>
      </c>
    </row>
    <row r="14" spans="1:2" ht="18.5" x14ac:dyDescent="0.45">
      <c r="A14" s="17" t="s">
        <v>39</v>
      </c>
      <c r="B14" s="20">
        <v>7359.0075970390753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D6DF9-5761-40C7-A401-483BE8BC8B20}">
  <sheetPr filterMode="1"/>
  <dimension ref="A1:C101"/>
  <sheetViews>
    <sheetView workbookViewId="0">
      <selection activeCell="F63" sqref="F63"/>
    </sheetView>
  </sheetViews>
  <sheetFormatPr defaultRowHeight="14.5" x14ac:dyDescent="0.35"/>
  <cols>
    <col min="1" max="1" width="21.08203125" customWidth="1"/>
    <col min="2" max="2" width="24.5" customWidth="1"/>
    <col min="3" max="3" width="19.25" customWidth="1"/>
  </cols>
  <sheetData>
    <row r="1" spans="1:3" ht="18.5" x14ac:dyDescent="0.45">
      <c r="A1" s="30" t="s">
        <v>6</v>
      </c>
      <c r="B1" s="30" t="s">
        <v>5</v>
      </c>
      <c r="C1" s="30" t="s">
        <v>41</v>
      </c>
    </row>
    <row r="2" spans="1:3" hidden="1" x14ac:dyDescent="0.35">
      <c r="A2" s="1">
        <v>45274</v>
      </c>
      <c r="B2" s="1">
        <v>45273</v>
      </c>
      <c r="C2">
        <f t="shared" ref="C2:C33" si="0">A2-B2</f>
        <v>1</v>
      </c>
    </row>
    <row r="3" spans="1:3" hidden="1" x14ac:dyDescent="0.35">
      <c r="A3" s="1">
        <v>45300</v>
      </c>
      <c r="B3" s="1">
        <v>45289</v>
      </c>
      <c r="C3">
        <f t="shared" si="0"/>
        <v>11</v>
      </c>
    </row>
    <row r="4" spans="1:3" hidden="1" x14ac:dyDescent="0.35">
      <c r="A4" s="1">
        <v>45220</v>
      </c>
      <c r="B4" s="1">
        <v>45206</v>
      </c>
      <c r="C4">
        <f t="shared" si="0"/>
        <v>14</v>
      </c>
    </row>
    <row r="5" spans="1:3" hidden="1" x14ac:dyDescent="0.35">
      <c r="A5" s="1">
        <v>45057</v>
      </c>
      <c r="B5" s="1">
        <v>45045</v>
      </c>
      <c r="C5">
        <f t="shared" si="0"/>
        <v>12</v>
      </c>
    </row>
    <row r="6" spans="1:3" hidden="1" x14ac:dyDescent="0.35">
      <c r="A6" s="1">
        <v>44969</v>
      </c>
      <c r="B6" s="1">
        <v>44967</v>
      </c>
      <c r="C6">
        <f t="shared" si="0"/>
        <v>2</v>
      </c>
    </row>
    <row r="7" spans="1:3" hidden="1" x14ac:dyDescent="0.35">
      <c r="A7" s="1">
        <v>44974</v>
      </c>
      <c r="B7" s="1">
        <v>44962</v>
      </c>
      <c r="C7">
        <f t="shared" si="0"/>
        <v>12</v>
      </c>
    </row>
    <row r="8" spans="1:3" hidden="1" x14ac:dyDescent="0.35">
      <c r="A8" s="1">
        <v>45144</v>
      </c>
      <c r="B8" s="1">
        <v>45139</v>
      </c>
      <c r="C8">
        <f t="shared" si="0"/>
        <v>5</v>
      </c>
    </row>
    <row r="9" spans="1:3" hidden="1" x14ac:dyDescent="0.35">
      <c r="A9" s="1">
        <v>45211</v>
      </c>
      <c r="B9" s="1">
        <v>45200</v>
      </c>
      <c r="C9">
        <f t="shared" si="0"/>
        <v>11</v>
      </c>
    </row>
    <row r="10" spans="1:3" hidden="1" x14ac:dyDescent="0.35">
      <c r="A10" s="1">
        <v>45095</v>
      </c>
      <c r="B10" s="1">
        <v>45089</v>
      </c>
      <c r="C10">
        <f t="shared" si="0"/>
        <v>6</v>
      </c>
    </row>
    <row r="11" spans="1:3" hidden="1" x14ac:dyDescent="0.35">
      <c r="A11" s="1">
        <v>45268</v>
      </c>
      <c r="B11" s="1">
        <v>45267</v>
      </c>
      <c r="C11">
        <f t="shared" si="0"/>
        <v>1</v>
      </c>
    </row>
    <row r="12" spans="1:3" hidden="1" x14ac:dyDescent="0.35">
      <c r="A12" s="1">
        <v>45184</v>
      </c>
      <c r="B12" s="1">
        <v>45182</v>
      </c>
      <c r="C12">
        <f t="shared" si="0"/>
        <v>2</v>
      </c>
    </row>
    <row r="13" spans="1:3" hidden="1" x14ac:dyDescent="0.35">
      <c r="A13" s="1">
        <v>45010</v>
      </c>
      <c r="B13" s="1">
        <v>44997</v>
      </c>
      <c r="C13">
        <f t="shared" si="0"/>
        <v>13</v>
      </c>
    </row>
    <row r="14" spans="1:3" hidden="1" x14ac:dyDescent="0.35">
      <c r="A14" s="1">
        <v>45254</v>
      </c>
      <c r="B14" s="1">
        <v>45248</v>
      </c>
      <c r="C14">
        <f t="shared" si="0"/>
        <v>6</v>
      </c>
    </row>
    <row r="15" spans="1:3" hidden="1" x14ac:dyDescent="0.35">
      <c r="A15" s="1">
        <v>45193</v>
      </c>
      <c r="B15" s="1">
        <v>45187</v>
      </c>
      <c r="C15">
        <f t="shared" si="0"/>
        <v>6</v>
      </c>
    </row>
    <row r="16" spans="1:3" hidden="1" x14ac:dyDescent="0.35">
      <c r="A16" s="1">
        <v>45149</v>
      </c>
      <c r="B16" s="1">
        <v>45144</v>
      </c>
      <c r="C16">
        <f t="shared" si="0"/>
        <v>5</v>
      </c>
    </row>
    <row r="17" spans="1:3" hidden="1" x14ac:dyDescent="0.35">
      <c r="A17" s="1">
        <v>45107</v>
      </c>
      <c r="B17" s="1">
        <v>45104</v>
      </c>
      <c r="C17">
        <f t="shared" si="0"/>
        <v>3</v>
      </c>
    </row>
    <row r="18" spans="1:3" hidden="1" x14ac:dyDescent="0.35">
      <c r="A18" s="1">
        <v>45013</v>
      </c>
      <c r="B18" s="1">
        <v>45007</v>
      </c>
      <c r="C18">
        <f t="shared" si="0"/>
        <v>6</v>
      </c>
    </row>
    <row r="19" spans="1:3" hidden="1" x14ac:dyDescent="0.35">
      <c r="A19" s="1">
        <v>45252</v>
      </c>
      <c r="B19" s="1">
        <v>45241</v>
      </c>
      <c r="C19">
        <f t="shared" si="0"/>
        <v>11</v>
      </c>
    </row>
    <row r="20" spans="1:3" hidden="1" x14ac:dyDescent="0.35">
      <c r="A20" s="1">
        <v>45238</v>
      </c>
      <c r="B20" s="1">
        <v>45235</v>
      </c>
      <c r="C20">
        <f t="shared" si="0"/>
        <v>3</v>
      </c>
    </row>
    <row r="21" spans="1:3" hidden="1" x14ac:dyDescent="0.35">
      <c r="A21" s="1">
        <v>44975</v>
      </c>
      <c r="B21" s="1">
        <v>44971</v>
      </c>
      <c r="C21">
        <f t="shared" si="0"/>
        <v>4</v>
      </c>
    </row>
    <row r="22" spans="1:3" hidden="1" x14ac:dyDescent="0.35">
      <c r="A22" s="1">
        <v>45206</v>
      </c>
      <c r="B22" s="1">
        <v>45205</v>
      </c>
      <c r="C22">
        <f t="shared" si="0"/>
        <v>1</v>
      </c>
    </row>
    <row r="23" spans="1:3" hidden="1" x14ac:dyDescent="0.35">
      <c r="A23" s="1">
        <v>45038</v>
      </c>
      <c r="B23" s="1">
        <v>45024</v>
      </c>
      <c r="C23">
        <f t="shared" si="0"/>
        <v>14</v>
      </c>
    </row>
    <row r="24" spans="1:3" hidden="1" x14ac:dyDescent="0.35">
      <c r="A24" s="1">
        <v>45229</v>
      </c>
      <c r="B24" s="1">
        <v>45227</v>
      </c>
      <c r="C24">
        <f t="shared" si="0"/>
        <v>2</v>
      </c>
    </row>
    <row r="25" spans="1:3" hidden="1" x14ac:dyDescent="0.35">
      <c r="A25" s="1">
        <v>45014</v>
      </c>
      <c r="B25" s="1">
        <v>45010</v>
      </c>
      <c r="C25">
        <f t="shared" si="0"/>
        <v>4</v>
      </c>
    </row>
    <row r="26" spans="1:3" hidden="1" x14ac:dyDescent="0.35">
      <c r="A26" s="1">
        <v>44989</v>
      </c>
      <c r="B26" s="1">
        <v>44981</v>
      </c>
      <c r="C26">
        <f t="shared" si="0"/>
        <v>8</v>
      </c>
    </row>
    <row r="27" spans="1:3" hidden="1" x14ac:dyDescent="0.35">
      <c r="A27" s="1">
        <v>45246</v>
      </c>
      <c r="B27" s="1">
        <v>45239</v>
      </c>
      <c r="C27">
        <f t="shared" si="0"/>
        <v>7</v>
      </c>
    </row>
    <row r="28" spans="1:3" ht="18.5" x14ac:dyDescent="0.45">
      <c r="A28" s="31">
        <v>45037</v>
      </c>
      <c r="B28" s="31">
        <v>45022</v>
      </c>
      <c r="C28" s="30">
        <f t="shared" si="0"/>
        <v>15</v>
      </c>
    </row>
    <row r="29" spans="1:3" hidden="1" x14ac:dyDescent="0.35">
      <c r="A29" s="1">
        <v>45056</v>
      </c>
      <c r="B29" s="1">
        <v>45051</v>
      </c>
      <c r="C29">
        <f t="shared" si="0"/>
        <v>5</v>
      </c>
    </row>
    <row r="30" spans="1:3" hidden="1" x14ac:dyDescent="0.35">
      <c r="A30" s="1">
        <v>45198</v>
      </c>
      <c r="B30" s="1">
        <v>45194</v>
      </c>
      <c r="C30">
        <f t="shared" si="0"/>
        <v>4</v>
      </c>
    </row>
    <row r="31" spans="1:3" hidden="1" x14ac:dyDescent="0.35">
      <c r="A31" s="1">
        <v>45067</v>
      </c>
      <c r="B31" s="1">
        <v>45058</v>
      </c>
      <c r="C31">
        <f t="shared" si="0"/>
        <v>9</v>
      </c>
    </row>
    <row r="32" spans="1:3" hidden="1" x14ac:dyDescent="0.35">
      <c r="A32" s="1">
        <v>45189</v>
      </c>
      <c r="B32" s="1">
        <v>45188</v>
      </c>
      <c r="C32">
        <f t="shared" si="0"/>
        <v>1</v>
      </c>
    </row>
    <row r="33" spans="1:3" hidden="1" x14ac:dyDescent="0.35">
      <c r="A33" s="1">
        <v>45166</v>
      </c>
      <c r="B33" s="1">
        <v>45159</v>
      </c>
      <c r="C33">
        <f t="shared" si="0"/>
        <v>7</v>
      </c>
    </row>
    <row r="34" spans="1:3" hidden="1" x14ac:dyDescent="0.35">
      <c r="A34" s="1">
        <v>45122</v>
      </c>
      <c r="B34" s="1">
        <v>45108</v>
      </c>
      <c r="C34">
        <f t="shared" ref="C34:C65" si="1">A34-B34</f>
        <v>14</v>
      </c>
    </row>
    <row r="35" spans="1:3" hidden="1" x14ac:dyDescent="0.35">
      <c r="A35" s="1">
        <v>45094</v>
      </c>
      <c r="B35" s="1">
        <v>45084</v>
      </c>
      <c r="C35">
        <f t="shared" si="1"/>
        <v>10</v>
      </c>
    </row>
    <row r="36" spans="1:3" ht="18.5" x14ac:dyDescent="0.45">
      <c r="A36" s="31">
        <v>44985</v>
      </c>
      <c r="B36" s="31">
        <v>44970</v>
      </c>
      <c r="C36" s="30">
        <f t="shared" si="1"/>
        <v>15</v>
      </c>
    </row>
    <row r="37" spans="1:3" hidden="1" x14ac:dyDescent="0.35">
      <c r="A37" s="1">
        <v>44952</v>
      </c>
      <c r="B37" s="1">
        <v>44946</v>
      </c>
      <c r="C37">
        <f t="shared" si="1"/>
        <v>6</v>
      </c>
    </row>
    <row r="38" spans="1:3" hidden="1" x14ac:dyDescent="0.35">
      <c r="A38" s="1">
        <v>45225</v>
      </c>
      <c r="B38" s="1">
        <v>45222</v>
      </c>
      <c r="C38">
        <f t="shared" si="1"/>
        <v>3</v>
      </c>
    </row>
    <row r="39" spans="1:3" hidden="1" x14ac:dyDescent="0.35">
      <c r="A39" s="1">
        <v>45075</v>
      </c>
      <c r="B39" s="1">
        <v>45073</v>
      </c>
      <c r="C39">
        <f t="shared" si="1"/>
        <v>2</v>
      </c>
    </row>
    <row r="40" spans="1:3" hidden="1" x14ac:dyDescent="0.35">
      <c r="A40" s="1">
        <v>45285</v>
      </c>
      <c r="B40" s="1">
        <v>45276</v>
      </c>
      <c r="C40">
        <f t="shared" si="1"/>
        <v>9</v>
      </c>
    </row>
    <row r="41" spans="1:3" hidden="1" x14ac:dyDescent="0.35">
      <c r="A41" s="1">
        <v>45093</v>
      </c>
      <c r="B41" s="1">
        <v>45086</v>
      </c>
      <c r="C41">
        <f t="shared" si="1"/>
        <v>7</v>
      </c>
    </row>
    <row r="42" spans="1:3" hidden="1" x14ac:dyDescent="0.35">
      <c r="A42" s="1">
        <v>45301</v>
      </c>
      <c r="B42" s="1">
        <v>45289</v>
      </c>
      <c r="C42">
        <f t="shared" si="1"/>
        <v>12</v>
      </c>
    </row>
    <row r="43" spans="1:3" hidden="1" x14ac:dyDescent="0.35">
      <c r="A43" s="1">
        <v>45184</v>
      </c>
      <c r="B43" s="1">
        <v>45179</v>
      </c>
      <c r="C43">
        <f t="shared" si="1"/>
        <v>5</v>
      </c>
    </row>
    <row r="44" spans="1:3" hidden="1" x14ac:dyDescent="0.35">
      <c r="A44" s="1">
        <v>45256</v>
      </c>
      <c r="B44" s="1">
        <v>45243</v>
      </c>
      <c r="C44">
        <f t="shared" si="1"/>
        <v>13</v>
      </c>
    </row>
    <row r="45" spans="1:3" hidden="1" x14ac:dyDescent="0.35">
      <c r="A45" s="1">
        <v>45064</v>
      </c>
      <c r="B45" s="1">
        <v>45061</v>
      </c>
      <c r="C45">
        <f t="shared" si="1"/>
        <v>3</v>
      </c>
    </row>
    <row r="46" spans="1:3" hidden="1" x14ac:dyDescent="0.35">
      <c r="A46" s="1">
        <v>45131</v>
      </c>
      <c r="B46" s="1">
        <v>45117</v>
      </c>
      <c r="C46">
        <f t="shared" si="1"/>
        <v>14</v>
      </c>
    </row>
    <row r="47" spans="1:3" hidden="1" x14ac:dyDescent="0.35">
      <c r="A47" s="1">
        <v>45013</v>
      </c>
      <c r="B47" s="1">
        <v>45011</v>
      </c>
      <c r="C47">
        <f t="shared" si="1"/>
        <v>2</v>
      </c>
    </row>
    <row r="48" spans="1:3" ht="18.5" x14ac:dyDescent="0.45">
      <c r="A48" s="31">
        <v>45255</v>
      </c>
      <c r="B48" s="31">
        <v>45240</v>
      </c>
      <c r="C48" s="30">
        <f t="shared" si="1"/>
        <v>15</v>
      </c>
    </row>
    <row r="49" spans="1:3" hidden="1" x14ac:dyDescent="0.35">
      <c r="A49" s="1">
        <v>45155</v>
      </c>
      <c r="B49" s="1">
        <v>45151</v>
      </c>
      <c r="C49">
        <f t="shared" si="1"/>
        <v>4</v>
      </c>
    </row>
    <row r="50" spans="1:3" hidden="1" x14ac:dyDescent="0.35">
      <c r="A50" s="1">
        <v>45252</v>
      </c>
      <c r="B50" s="1">
        <v>45243</v>
      </c>
      <c r="C50">
        <f t="shared" si="1"/>
        <v>9</v>
      </c>
    </row>
    <row r="51" spans="1:3" hidden="1" x14ac:dyDescent="0.35">
      <c r="A51" s="1">
        <v>45024</v>
      </c>
      <c r="B51" s="1">
        <v>45014</v>
      </c>
      <c r="C51">
        <f t="shared" si="1"/>
        <v>10</v>
      </c>
    </row>
    <row r="52" spans="1:3" hidden="1" x14ac:dyDescent="0.35">
      <c r="A52" s="1">
        <v>45112</v>
      </c>
      <c r="B52" s="1">
        <v>45098</v>
      </c>
      <c r="C52">
        <f t="shared" si="1"/>
        <v>14</v>
      </c>
    </row>
    <row r="53" spans="1:3" hidden="1" x14ac:dyDescent="0.35">
      <c r="A53" s="1">
        <v>45303</v>
      </c>
      <c r="B53" s="1">
        <v>45290</v>
      </c>
      <c r="C53">
        <f t="shared" si="1"/>
        <v>13</v>
      </c>
    </row>
    <row r="54" spans="1:3" ht="18.5" x14ac:dyDescent="0.45">
      <c r="A54" s="31">
        <v>44959</v>
      </c>
      <c r="B54" s="31">
        <v>44944</v>
      </c>
      <c r="C54" s="30">
        <f t="shared" si="1"/>
        <v>15</v>
      </c>
    </row>
    <row r="55" spans="1:3" hidden="1" x14ac:dyDescent="0.35">
      <c r="A55" s="1">
        <v>44970</v>
      </c>
      <c r="B55" s="1">
        <v>44964</v>
      </c>
      <c r="C55">
        <f t="shared" si="1"/>
        <v>6</v>
      </c>
    </row>
    <row r="56" spans="1:3" hidden="1" x14ac:dyDescent="0.35">
      <c r="A56" s="1">
        <v>45108</v>
      </c>
      <c r="B56" s="1">
        <v>45100</v>
      </c>
      <c r="C56">
        <f t="shared" si="1"/>
        <v>8</v>
      </c>
    </row>
    <row r="57" spans="1:3" hidden="1" x14ac:dyDescent="0.35">
      <c r="A57" s="1">
        <v>45014</v>
      </c>
      <c r="B57" s="1">
        <v>45010</v>
      </c>
      <c r="C57">
        <f t="shared" si="1"/>
        <v>4</v>
      </c>
    </row>
    <row r="58" spans="1:3" hidden="1" x14ac:dyDescent="0.35">
      <c r="A58" s="1">
        <v>45077</v>
      </c>
      <c r="B58" s="1">
        <v>45063</v>
      </c>
      <c r="C58">
        <f t="shared" si="1"/>
        <v>14</v>
      </c>
    </row>
    <row r="59" spans="1:3" hidden="1" x14ac:dyDescent="0.35">
      <c r="A59" s="1">
        <v>45298</v>
      </c>
      <c r="B59" s="1">
        <v>45288</v>
      </c>
      <c r="C59">
        <f t="shared" si="1"/>
        <v>10</v>
      </c>
    </row>
    <row r="60" spans="1:3" hidden="1" x14ac:dyDescent="0.35">
      <c r="A60" s="1">
        <v>44952</v>
      </c>
      <c r="B60" s="1">
        <v>44944</v>
      </c>
      <c r="C60">
        <f t="shared" si="1"/>
        <v>8</v>
      </c>
    </row>
    <row r="61" spans="1:3" hidden="1" x14ac:dyDescent="0.35">
      <c r="A61" s="1">
        <v>45188</v>
      </c>
      <c r="B61" s="1">
        <v>45187</v>
      </c>
      <c r="C61">
        <f t="shared" si="1"/>
        <v>1</v>
      </c>
    </row>
    <row r="62" spans="1:3" hidden="1" x14ac:dyDescent="0.35">
      <c r="A62" s="1">
        <v>45104</v>
      </c>
      <c r="B62" s="1">
        <v>45099</v>
      </c>
      <c r="C62">
        <f t="shared" si="1"/>
        <v>5</v>
      </c>
    </row>
    <row r="63" spans="1:3" ht="18.5" x14ac:dyDescent="0.45">
      <c r="A63" s="31">
        <v>45304</v>
      </c>
      <c r="B63" s="31">
        <v>45289</v>
      </c>
      <c r="C63" s="30">
        <f t="shared" si="1"/>
        <v>15</v>
      </c>
    </row>
    <row r="64" spans="1:3" hidden="1" x14ac:dyDescent="0.35">
      <c r="A64" s="1">
        <v>45243</v>
      </c>
      <c r="B64" s="1">
        <v>45240</v>
      </c>
      <c r="C64">
        <f t="shared" si="1"/>
        <v>3</v>
      </c>
    </row>
    <row r="65" spans="1:3" hidden="1" x14ac:dyDescent="0.35">
      <c r="A65" s="1">
        <v>45198</v>
      </c>
      <c r="B65" s="1">
        <v>45194</v>
      </c>
      <c r="C65">
        <f t="shared" si="1"/>
        <v>4</v>
      </c>
    </row>
    <row r="66" spans="1:3" hidden="1" x14ac:dyDescent="0.35">
      <c r="A66" s="1">
        <v>45088</v>
      </c>
      <c r="B66" s="1">
        <v>45083</v>
      </c>
      <c r="C66">
        <f t="shared" ref="C66:C97" si="2">A66-B66</f>
        <v>5</v>
      </c>
    </row>
    <row r="67" spans="1:3" hidden="1" x14ac:dyDescent="0.35">
      <c r="A67" s="1">
        <v>45142</v>
      </c>
      <c r="B67" s="1">
        <v>45135</v>
      </c>
      <c r="C67">
        <f t="shared" si="2"/>
        <v>7</v>
      </c>
    </row>
    <row r="68" spans="1:3" hidden="1" x14ac:dyDescent="0.35">
      <c r="A68" s="1">
        <v>45141</v>
      </c>
      <c r="B68" s="1">
        <v>45127</v>
      </c>
      <c r="C68">
        <f t="shared" si="2"/>
        <v>14</v>
      </c>
    </row>
    <row r="69" spans="1:3" hidden="1" x14ac:dyDescent="0.35">
      <c r="A69" s="1">
        <v>45290</v>
      </c>
      <c r="B69" s="1">
        <v>45277</v>
      </c>
      <c r="C69">
        <f t="shared" si="2"/>
        <v>13</v>
      </c>
    </row>
    <row r="70" spans="1:3" hidden="1" x14ac:dyDescent="0.35">
      <c r="A70" s="1">
        <v>44979</v>
      </c>
      <c r="B70" s="1">
        <v>44965</v>
      </c>
      <c r="C70">
        <f t="shared" si="2"/>
        <v>14</v>
      </c>
    </row>
    <row r="71" spans="1:3" hidden="1" x14ac:dyDescent="0.35">
      <c r="A71" s="1">
        <v>45157</v>
      </c>
      <c r="B71" s="1">
        <v>45147</v>
      </c>
      <c r="C71">
        <f t="shared" si="2"/>
        <v>10</v>
      </c>
    </row>
    <row r="72" spans="1:3" hidden="1" x14ac:dyDescent="0.35">
      <c r="A72" s="1">
        <v>45021</v>
      </c>
      <c r="B72" s="1">
        <v>45016</v>
      </c>
      <c r="C72">
        <f t="shared" si="2"/>
        <v>5</v>
      </c>
    </row>
    <row r="73" spans="1:3" hidden="1" x14ac:dyDescent="0.35">
      <c r="A73" s="1">
        <v>45235</v>
      </c>
      <c r="B73" s="1">
        <v>45221</v>
      </c>
      <c r="C73">
        <f t="shared" si="2"/>
        <v>14</v>
      </c>
    </row>
    <row r="74" spans="1:3" hidden="1" x14ac:dyDescent="0.35">
      <c r="A74" s="1">
        <v>45280</v>
      </c>
      <c r="B74" s="1">
        <v>45273</v>
      </c>
      <c r="C74">
        <f t="shared" si="2"/>
        <v>7</v>
      </c>
    </row>
    <row r="75" spans="1:3" hidden="1" x14ac:dyDescent="0.35">
      <c r="A75" s="1">
        <v>44991</v>
      </c>
      <c r="B75" s="1">
        <v>44977</v>
      </c>
      <c r="C75">
        <f t="shared" si="2"/>
        <v>14</v>
      </c>
    </row>
    <row r="76" spans="1:3" ht="18.5" x14ac:dyDescent="0.45">
      <c r="A76" s="31">
        <v>45205</v>
      </c>
      <c r="B76" s="31">
        <v>45190</v>
      </c>
      <c r="C76" s="30">
        <f t="shared" si="2"/>
        <v>15</v>
      </c>
    </row>
    <row r="77" spans="1:3" hidden="1" x14ac:dyDescent="0.35">
      <c r="A77" s="1">
        <v>45122</v>
      </c>
      <c r="B77" s="1">
        <v>45108</v>
      </c>
      <c r="C77">
        <f t="shared" si="2"/>
        <v>14</v>
      </c>
    </row>
    <row r="78" spans="1:3" hidden="1" x14ac:dyDescent="0.35">
      <c r="A78" s="1">
        <v>45145</v>
      </c>
      <c r="B78" s="1">
        <v>45140</v>
      </c>
      <c r="C78">
        <f t="shared" si="2"/>
        <v>5</v>
      </c>
    </row>
    <row r="79" spans="1:3" ht="18.5" x14ac:dyDescent="0.45">
      <c r="A79" s="31">
        <v>44952</v>
      </c>
      <c r="B79" s="31">
        <v>44937</v>
      </c>
      <c r="C79" s="30">
        <f t="shared" si="2"/>
        <v>15</v>
      </c>
    </row>
    <row r="80" spans="1:3" ht="18.5" x14ac:dyDescent="0.45">
      <c r="A80" s="31">
        <v>45188</v>
      </c>
      <c r="B80" s="31">
        <v>45173</v>
      </c>
      <c r="C80" s="30">
        <f t="shared" si="2"/>
        <v>15</v>
      </c>
    </row>
    <row r="81" spans="1:3" hidden="1" x14ac:dyDescent="0.35">
      <c r="A81" s="1">
        <v>45165</v>
      </c>
      <c r="B81" s="1">
        <v>45156</v>
      </c>
      <c r="C81">
        <f t="shared" si="2"/>
        <v>9</v>
      </c>
    </row>
    <row r="82" spans="1:3" hidden="1" x14ac:dyDescent="0.35">
      <c r="A82" s="1">
        <v>45048</v>
      </c>
      <c r="B82" s="1">
        <v>45047</v>
      </c>
      <c r="C82">
        <f t="shared" si="2"/>
        <v>1</v>
      </c>
    </row>
    <row r="83" spans="1:3" hidden="1" x14ac:dyDescent="0.35">
      <c r="A83" s="1">
        <v>45036</v>
      </c>
      <c r="B83" s="1">
        <v>45024</v>
      </c>
      <c r="C83">
        <f t="shared" si="2"/>
        <v>12</v>
      </c>
    </row>
    <row r="84" spans="1:3" hidden="1" x14ac:dyDescent="0.35">
      <c r="A84" s="1">
        <v>44951</v>
      </c>
      <c r="B84" s="1">
        <v>44942</v>
      </c>
      <c r="C84">
        <f t="shared" si="2"/>
        <v>9</v>
      </c>
    </row>
    <row r="85" spans="1:3" hidden="1" x14ac:dyDescent="0.35">
      <c r="A85" s="1">
        <v>44962</v>
      </c>
      <c r="B85" s="1">
        <v>44961</v>
      </c>
      <c r="C85">
        <f t="shared" si="2"/>
        <v>1</v>
      </c>
    </row>
    <row r="86" spans="1:3" hidden="1" x14ac:dyDescent="0.35">
      <c r="A86" s="1">
        <v>45086</v>
      </c>
      <c r="B86" s="1">
        <v>45084</v>
      </c>
      <c r="C86">
        <f t="shared" si="2"/>
        <v>2</v>
      </c>
    </row>
    <row r="87" spans="1:3" hidden="1" x14ac:dyDescent="0.35">
      <c r="A87" s="1">
        <v>45010</v>
      </c>
      <c r="B87" s="1">
        <v>45007</v>
      </c>
      <c r="C87">
        <f t="shared" si="2"/>
        <v>3</v>
      </c>
    </row>
    <row r="88" spans="1:3" hidden="1" x14ac:dyDescent="0.35">
      <c r="A88" s="1">
        <v>45109</v>
      </c>
      <c r="B88" s="1">
        <v>45107</v>
      </c>
      <c r="C88">
        <f t="shared" si="2"/>
        <v>2</v>
      </c>
    </row>
    <row r="89" spans="1:3" hidden="1" x14ac:dyDescent="0.35">
      <c r="A89" s="1">
        <v>45251</v>
      </c>
      <c r="B89" s="1">
        <v>45244</v>
      </c>
      <c r="C89">
        <f t="shared" si="2"/>
        <v>7</v>
      </c>
    </row>
    <row r="90" spans="1:3" hidden="1" x14ac:dyDescent="0.35">
      <c r="A90" s="1">
        <v>45227</v>
      </c>
      <c r="B90" s="1">
        <v>45215</v>
      </c>
      <c r="C90">
        <f t="shared" si="2"/>
        <v>12</v>
      </c>
    </row>
    <row r="91" spans="1:3" hidden="1" x14ac:dyDescent="0.35">
      <c r="A91" s="1">
        <v>45038</v>
      </c>
      <c r="B91" s="1">
        <v>45033</v>
      </c>
      <c r="C91">
        <f t="shared" si="2"/>
        <v>5</v>
      </c>
    </row>
    <row r="92" spans="1:3" hidden="1" x14ac:dyDescent="0.35">
      <c r="A92" s="1">
        <v>45131</v>
      </c>
      <c r="B92" s="1">
        <v>45118</v>
      </c>
      <c r="C92">
        <f t="shared" si="2"/>
        <v>13</v>
      </c>
    </row>
    <row r="93" spans="1:3" hidden="1" x14ac:dyDescent="0.35">
      <c r="A93" s="1">
        <v>45188</v>
      </c>
      <c r="B93" s="1">
        <v>45187</v>
      </c>
      <c r="C93">
        <f t="shared" si="2"/>
        <v>1</v>
      </c>
    </row>
    <row r="94" spans="1:3" hidden="1" x14ac:dyDescent="0.35">
      <c r="A94" s="1">
        <v>45200</v>
      </c>
      <c r="B94" s="1">
        <v>45198</v>
      </c>
      <c r="C94">
        <f t="shared" si="2"/>
        <v>2</v>
      </c>
    </row>
    <row r="95" spans="1:3" ht="18.5" x14ac:dyDescent="0.45">
      <c r="A95" s="31">
        <v>44968</v>
      </c>
      <c r="B95" s="31">
        <v>44953</v>
      </c>
      <c r="C95" s="30">
        <f t="shared" si="2"/>
        <v>15</v>
      </c>
    </row>
    <row r="96" spans="1:3" hidden="1" x14ac:dyDescent="0.35">
      <c r="A96" s="1">
        <v>45003</v>
      </c>
      <c r="B96" s="1">
        <v>44992</v>
      </c>
      <c r="C96">
        <f t="shared" si="2"/>
        <v>11</v>
      </c>
    </row>
    <row r="97" spans="1:3" hidden="1" x14ac:dyDescent="0.35">
      <c r="A97" s="1">
        <v>45270</v>
      </c>
      <c r="B97" s="1">
        <v>45259</v>
      </c>
      <c r="C97">
        <f t="shared" si="2"/>
        <v>11</v>
      </c>
    </row>
    <row r="98" spans="1:3" hidden="1" x14ac:dyDescent="0.35">
      <c r="A98" s="1">
        <v>44976</v>
      </c>
      <c r="B98" s="1">
        <v>44975</v>
      </c>
      <c r="C98">
        <f t="shared" ref="C98:C129" si="3">A98-B98</f>
        <v>1</v>
      </c>
    </row>
    <row r="99" spans="1:3" hidden="1" x14ac:dyDescent="0.35">
      <c r="A99" s="1">
        <v>45245</v>
      </c>
      <c r="B99" s="1">
        <v>45231</v>
      </c>
      <c r="C99">
        <f t="shared" si="3"/>
        <v>14</v>
      </c>
    </row>
    <row r="100" spans="1:3" hidden="1" x14ac:dyDescent="0.35">
      <c r="A100" s="1">
        <v>45072</v>
      </c>
      <c r="B100" s="1">
        <v>45065</v>
      </c>
      <c r="C100">
        <f t="shared" si="3"/>
        <v>7</v>
      </c>
    </row>
    <row r="101" spans="1:3" hidden="1" x14ac:dyDescent="0.35">
      <c r="A101" s="1">
        <v>45275</v>
      </c>
      <c r="B101" s="1">
        <v>45269</v>
      </c>
      <c r="C101">
        <f t="shared" si="3"/>
        <v>6</v>
      </c>
    </row>
  </sheetData>
  <autoFilter ref="A1:C101" xr:uid="{CE2D6DF9-5761-40C7-A401-483BE8BC8B20}">
    <filterColumn colId="2">
      <top10 val="1" filterVal="15"/>
    </filterColumn>
  </autoFilter>
  <sortState xmlns:xlrd2="http://schemas.microsoft.com/office/spreadsheetml/2017/richdata2" ref="C2:C101">
    <sortCondition descending="1" ref="C1:C10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E3054-02A0-400C-8F09-5EDDD67A0758}">
  <dimension ref="A3:B14"/>
  <sheetViews>
    <sheetView workbookViewId="0">
      <selection activeCell="M8" sqref="M8"/>
    </sheetView>
  </sheetViews>
  <sheetFormatPr defaultRowHeight="14.5" x14ac:dyDescent="0.35"/>
  <cols>
    <col min="1" max="1" width="26.1640625" customWidth="1"/>
    <col min="2" max="2" width="25.9140625" customWidth="1"/>
  </cols>
  <sheetData>
    <row r="3" spans="1:2" ht="18.5" x14ac:dyDescent="0.45">
      <c r="A3" s="16" t="s">
        <v>61</v>
      </c>
      <c r="B3" s="17" t="s">
        <v>40</v>
      </c>
    </row>
    <row r="4" spans="1:2" ht="18.5" x14ac:dyDescent="0.45">
      <c r="A4" s="32" t="s">
        <v>14</v>
      </c>
      <c r="B4" s="32">
        <v>1467</v>
      </c>
    </row>
    <row r="5" spans="1:2" ht="18.5" x14ac:dyDescent="0.45">
      <c r="A5" s="32" t="s">
        <v>37</v>
      </c>
      <c r="B5" s="32">
        <v>955</v>
      </c>
    </row>
    <row r="6" spans="1:2" ht="18.5" x14ac:dyDescent="0.45">
      <c r="A6" s="32" t="s">
        <v>9</v>
      </c>
      <c r="B6" s="32">
        <v>840</v>
      </c>
    </row>
    <row r="7" spans="1:2" ht="18.5" x14ac:dyDescent="0.45">
      <c r="A7" s="32" t="s">
        <v>35</v>
      </c>
      <c r="B7" s="32">
        <v>421</v>
      </c>
    </row>
    <row r="8" spans="1:2" ht="18.5" x14ac:dyDescent="0.45">
      <c r="A8" s="32" t="s">
        <v>17</v>
      </c>
      <c r="B8" s="32">
        <v>1261</v>
      </c>
    </row>
    <row r="9" spans="1:2" ht="18.5" x14ac:dyDescent="0.45">
      <c r="A9" s="32" t="s">
        <v>25</v>
      </c>
      <c r="B9" s="32">
        <v>1505</v>
      </c>
    </row>
    <row r="10" spans="1:2" ht="18.5" x14ac:dyDescent="0.45">
      <c r="A10" s="32" t="s">
        <v>20</v>
      </c>
      <c r="B10" s="32">
        <v>596</v>
      </c>
    </row>
    <row r="11" spans="1:2" ht="18.5" x14ac:dyDescent="0.45">
      <c r="A11" s="32" t="s">
        <v>31</v>
      </c>
      <c r="B11" s="32">
        <v>1264</v>
      </c>
    </row>
    <row r="12" spans="1:2" ht="18.5" x14ac:dyDescent="0.45">
      <c r="A12" s="32" t="s">
        <v>29</v>
      </c>
      <c r="B12" s="32">
        <v>483</v>
      </c>
    </row>
    <row r="13" spans="1:2" ht="18.5" x14ac:dyDescent="0.45">
      <c r="A13" s="32" t="s">
        <v>12</v>
      </c>
      <c r="B13" s="32">
        <v>555</v>
      </c>
    </row>
    <row r="14" spans="1:2" ht="18.5" x14ac:dyDescent="0.45">
      <c r="A14" s="17" t="s">
        <v>39</v>
      </c>
      <c r="B14" s="17">
        <v>9347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0E86E-2B9D-4ACD-93F8-D8FDD498CE57}">
  <dimension ref="A3:B14"/>
  <sheetViews>
    <sheetView workbookViewId="0">
      <selection activeCell="C7" sqref="C7"/>
    </sheetView>
  </sheetViews>
  <sheetFormatPr defaultRowHeight="14.5" x14ac:dyDescent="0.35"/>
  <cols>
    <col min="1" max="1" width="26.1640625" customWidth="1"/>
    <col min="2" max="2" width="28.83203125" customWidth="1"/>
  </cols>
  <sheetData>
    <row r="3" spans="1:2" ht="18.5" x14ac:dyDescent="0.45">
      <c r="A3" s="16" t="s">
        <v>2</v>
      </c>
      <c r="B3" s="17" t="s">
        <v>42</v>
      </c>
    </row>
    <row r="4" spans="1:2" ht="18.5" x14ac:dyDescent="0.45">
      <c r="A4" s="33" t="s">
        <v>32</v>
      </c>
      <c r="B4" s="34">
        <v>6.8571428571428568</v>
      </c>
    </row>
    <row r="5" spans="1:2" ht="18.5" x14ac:dyDescent="0.45">
      <c r="A5" s="33" t="s">
        <v>30</v>
      </c>
      <c r="B5" s="34">
        <v>5.6</v>
      </c>
    </row>
    <row r="6" spans="1:2" ht="18.5" x14ac:dyDescent="0.45">
      <c r="A6" s="33" t="s">
        <v>13</v>
      </c>
      <c r="B6" s="34">
        <v>8.0833333333333339</v>
      </c>
    </row>
    <row r="7" spans="1:2" ht="18.5" x14ac:dyDescent="0.45">
      <c r="A7" s="33" t="s">
        <v>26</v>
      </c>
      <c r="B7" s="34">
        <v>7.4285714285714288</v>
      </c>
    </row>
    <row r="8" spans="1:2" ht="18.5" x14ac:dyDescent="0.45">
      <c r="A8" s="33" t="s">
        <v>21</v>
      </c>
      <c r="B8" s="34">
        <v>7.666666666666667</v>
      </c>
    </row>
    <row r="9" spans="1:2" ht="18.5" x14ac:dyDescent="0.45">
      <c r="A9" s="33" t="s">
        <v>34</v>
      </c>
      <c r="B9" s="34">
        <v>9.25</v>
      </c>
    </row>
    <row r="10" spans="1:2" ht="18.5" x14ac:dyDescent="0.45">
      <c r="A10" s="33" t="s">
        <v>22</v>
      </c>
      <c r="B10" s="34">
        <v>8.1111111111111107</v>
      </c>
    </row>
    <row r="11" spans="1:2" ht="18.5" x14ac:dyDescent="0.45">
      <c r="A11" s="33" t="s">
        <v>10</v>
      </c>
      <c r="B11" s="34">
        <v>7.1428571428571432</v>
      </c>
    </row>
    <row r="12" spans="1:2" ht="18.5" x14ac:dyDescent="0.45">
      <c r="A12" s="33" t="s">
        <v>15</v>
      </c>
      <c r="B12" s="34">
        <v>9.1111111111111107</v>
      </c>
    </row>
    <row r="13" spans="1:2" ht="18.5" x14ac:dyDescent="0.45">
      <c r="A13" s="33" t="s">
        <v>18</v>
      </c>
      <c r="B13" s="34">
        <v>8.7222222222222214</v>
      </c>
    </row>
    <row r="14" spans="1:2" ht="18.5" x14ac:dyDescent="0.45">
      <c r="A14" s="17" t="s">
        <v>39</v>
      </c>
      <c r="B14" s="17">
        <v>7.95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CCCF9-EFD7-46B3-8AA7-01F18CEEAB11}">
  <dimension ref="A3:B5"/>
  <sheetViews>
    <sheetView workbookViewId="0">
      <selection activeCell="D9" sqref="D9"/>
    </sheetView>
  </sheetViews>
  <sheetFormatPr defaultRowHeight="14.5" x14ac:dyDescent="0.35"/>
  <cols>
    <col min="1" max="1" width="27.75" customWidth="1"/>
    <col min="2" max="2" width="24.58203125" customWidth="1"/>
  </cols>
  <sheetData>
    <row r="3" spans="1:2" ht="18.5" x14ac:dyDescent="0.45">
      <c r="A3" s="16" t="s">
        <v>2</v>
      </c>
      <c r="B3" s="17" t="s">
        <v>40</v>
      </c>
    </row>
    <row r="4" spans="1:2" ht="18.5" x14ac:dyDescent="0.45">
      <c r="A4" s="35" t="s">
        <v>32</v>
      </c>
      <c r="B4" s="35">
        <v>544</v>
      </c>
    </row>
    <row r="5" spans="1:2" ht="18.5" x14ac:dyDescent="0.45">
      <c r="A5" s="17" t="s">
        <v>39</v>
      </c>
      <c r="B5" s="17">
        <v>544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Q)1</vt:lpstr>
      <vt:lpstr>Q)2</vt:lpstr>
      <vt:lpstr>Q)3</vt:lpstr>
      <vt:lpstr>Q)4</vt:lpstr>
      <vt:lpstr>Q)5</vt:lpstr>
      <vt:lpstr>Q)6</vt:lpstr>
      <vt:lpstr>Q)7</vt:lpstr>
      <vt:lpstr>Q)8</vt:lpstr>
      <vt:lpstr>Q)9</vt:lpstr>
      <vt:lpstr>Q)10</vt:lpstr>
      <vt:lpstr>HOSPITAL DATASET</vt:lpstr>
      <vt:lpstr>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Sangram keshari Mohapatra</dc:creator>
  <cp:lastModifiedBy>Sangram keshari Mohapatra</cp:lastModifiedBy>
  <dcterms:created xsi:type="dcterms:W3CDTF">2025-03-25T14:16:32Z</dcterms:created>
  <dcterms:modified xsi:type="dcterms:W3CDTF">2025-03-26T07:31:29Z</dcterms:modified>
</cp:coreProperties>
</file>