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o\Desktop\"/>
    </mc:Choice>
  </mc:AlternateContent>
  <xr:revisionPtr revIDLastSave="0" documentId="13_ncr:1_{5DEB885D-4FB4-4CB7-A81C-850752BCF6A8}" xr6:coauthVersionLast="47" xr6:coauthVersionMax="47" xr10:uidLastSave="{00000000-0000-0000-0000-000000000000}"/>
  <bookViews>
    <workbookView xWindow="28680" yWindow="-120" windowWidth="29040" windowHeight="15840" tabRatio="408" activeTab="1" xr2:uid="{EC8B167B-09A3-48BB-99BA-9D7A034F81C8}"/>
  </bookViews>
  <sheets>
    <sheet name="Overview" sheetId="18" r:id="rId1"/>
    <sheet name="STRASS vs ATAME" sheetId="2" r:id="rId2"/>
    <sheet name="STRASS vs original" sheetId="15" r:id="rId3"/>
    <sheet name="strass.csv" sheetId="13" r:id="rId4"/>
    <sheet name="atame.csv" sheetId="14" r:id="rId5"/>
    <sheet name="original.csv" sheetId="16" r:id="rId6"/>
  </sheets>
  <definedNames>
    <definedName name="atame" localSheetId="4">atame.csv!$A$1:$X$23</definedName>
    <definedName name="original" localSheetId="5">original.csv!$A$1:$X$23</definedName>
    <definedName name="strass" localSheetId="3">strass.csv!$A$1:$X$29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8" l="1"/>
  <c r="N5" i="18"/>
  <c r="N6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4" i="18"/>
  <c r="K5" i="18"/>
  <c r="K6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4" i="18"/>
  <c r="J5" i="18"/>
  <c r="J6" i="18"/>
  <c r="J13" i="18"/>
  <c r="L13" i="18" s="1"/>
  <c r="J14" i="18"/>
  <c r="L14" i="18" s="1"/>
  <c r="J15" i="18"/>
  <c r="L15" i="18" s="1"/>
  <c r="J16" i="18"/>
  <c r="L16" i="18" s="1"/>
  <c r="J17" i="18"/>
  <c r="J18" i="18"/>
  <c r="J19" i="18"/>
  <c r="J20" i="18"/>
  <c r="J21" i="18"/>
  <c r="J22" i="18"/>
  <c r="J23" i="18"/>
  <c r="J24" i="18"/>
  <c r="L24" i="18" s="1"/>
  <c r="J25" i="18"/>
  <c r="L25" i="18" s="1"/>
  <c r="J26" i="18"/>
  <c r="L26" i="18" s="1"/>
  <c r="J27" i="18"/>
  <c r="L27" i="18" s="1"/>
  <c r="J28" i="18"/>
  <c r="L28" i="18" s="1"/>
  <c r="J29" i="18"/>
  <c r="J30" i="18"/>
  <c r="J31" i="18"/>
  <c r="L31" i="18" s="1"/>
  <c r="L17" i="18"/>
  <c r="L18" i="18"/>
  <c r="L19" i="18"/>
  <c r="L20" i="18"/>
  <c r="L21" i="18"/>
  <c r="L22" i="18"/>
  <c r="L29" i="18"/>
  <c r="L30" i="18"/>
  <c r="J4" i="18"/>
  <c r="L5" i="18"/>
  <c r="L6" i="18"/>
  <c r="L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4" i="18"/>
  <c r="AV4" i="2"/>
  <c r="AV5" i="2"/>
  <c r="AV6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W7" i="15"/>
  <c r="AW8" i="15"/>
  <c r="AW9" i="15"/>
  <c r="AW10" i="15"/>
  <c r="AW11" i="15"/>
  <c r="AW12" i="15"/>
  <c r="AW40" i="15"/>
  <c r="AV40" i="15"/>
  <c r="AW39" i="15"/>
  <c r="AV39" i="15"/>
  <c r="AW38" i="15"/>
  <c r="AV38" i="15"/>
  <c r="AW37" i="15"/>
  <c r="AV37" i="15"/>
  <c r="AW36" i="15"/>
  <c r="AV36" i="15"/>
  <c r="AW35" i="15"/>
  <c r="AV35" i="15"/>
  <c r="AW34" i="15"/>
  <c r="AV34" i="15"/>
  <c r="AW33" i="15"/>
  <c r="AV33" i="15"/>
  <c r="AW32" i="15"/>
  <c r="AV32" i="15"/>
  <c r="AW31" i="15"/>
  <c r="AW30" i="15"/>
  <c r="AV30" i="15"/>
  <c r="AW29" i="15"/>
  <c r="AV29" i="15"/>
  <c r="AW28" i="15"/>
  <c r="AV28" i="15"/>
  <c r="AW27" i="15"/>
  <c r="AV27" i="15"/>
  <c r="AW26" i="15"/>
  <c r="AV26" i="15"/>
  <c r="AW25" i="15"/>
  <c r="AV25" i="15"/>
  <c r="AW24" i="15"/>
  <c r="AV24" i="15"/>
  <c r="AW23" i="15"/>
  <c r="AV23" i="15"/>
  <c r="AW22" i="15"/>
  <c r="AV22" i="15"/>
  <c r="AW21" i="15"/>
  <c r="AV21" i="15"/>
  <c r="AW20" i="15"/>
  <c r="AV20" i="15"/>
  <c r="AW19" i="15"/>
  <c r="AV19" i="15"/>
  <c r="AW18" i="15"/>
  <c r="AV18" i="15"/>
  <c r="AW17" i="15"/>
  <c r="AV17" i="15"/>
  <c r="AW16" i="15"/>
  <c r="AV16" i="15"/>
  <c r="AW15" i="15"/>
  <c r="AV15" i="15"/>
  <c r="AW14" i="15"/>
  <c r="AV14" i="15"/>
  <c r="AW13" i="15"/>
  <c r="AV13" i="15"/>
  <c r="AW6" i="15"/>
  <c r="AV6" i="15"/>
  <c r="AW5" i="15"/>
  <c r="AV5" i="15"/>
  <c r="AW4" i="15"/>
  <c r="AV4" i="15"/>
  <c r="AV31" i="2"/>
  <c r="AU24" i="2"/>
  <c r="AU30" i="2"/>
  <c r="AU25" i="2"/>
  <c r="AU26" i="2"/>
  <c r="AU4" i="2"/>
  <c r="AU5" i="2"/>
  <c r="AU6" i="2"/>
  <c r="AU13" i="2"/>
  <c r="AU14" i="2"/>
  <c r="AU15" i="2"/>
  <c r="AU16" i="2"/>
  <c r="M14" i="18" l="1"/>
  <c r="M13" i="18"/>
  <c r="M12" i="18"/>
  <c r="M26" i="18"/>
  <c r="M24" i="18"/>
  <c r="M25" i="18"/>
  <c r="M23" i="18"/>
  <c r="M11" i="18"/>
  <c r="M10" i="18"/>
  <c r="M9" i="18"/>
  <c r="M20" i="18"/>
  <c r="M8" i="18"/>
  <c r="M19" i="18"/>
  <c r="M30" i="18"/>
  <c r="M22" i="18"/>
  <c r="M4" i="18"/>
  <c r="M31" i="18"/>
  <c r="M7" i="18"/>
  <c r="M29" i="18"/>
  <c r="M17" i="18"/>
  <c r="M21" i="18"/>
  <c r="M16" i="18"/>
  <c r="M18" i="18"/>
  <c r="M28" i="18"/>
  <c r="M27" i="18"/>
  <c r="M15" i="18"/>
  <c r="M6" i="18"/>
  <c r="M5" i="18"/>
  <c r="AU17" i="2"/>
  <c r="AU18" i="2"/>
  <c r="AU19" i="2"/>
  <c r="AU20" i="2"/>
  <c r="AU21" i="2"/>
  <c r="AU22" i="2"/>
  <c r="AU23" i="2"/>
  <c r="AU27" i="2"/>
  <c r="AU28" i="2"/>
  <c r="AU29" i="2"/>
  <c r="AU32" i="2"/>
  <c r="AV32" i="2"/>
  <c r="AU33" i="2"/>
  <c r="AV33" i="2"/>
  <c r="AU34" i="2"/>
  <c r="AV34" i="2"/>
  <c r="AU35" i="2"/>
  <c r="AV35" i="2"/>
  <c r="AU36" i="2"/>
  <c r="AV36" i="2"/>
  <c r="AU37" i="2"/>
  <c r="AV37" i="2"/>
  <c r="AU38" i="2"/>
  <c r="AV38" i="2"/>
  <c r="AU39" i="2"/>
  <c r="AV39" i="2"/>
  <c r="AU40" i="2"/>
  <c r="AV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Neko</author>
  </authors>
  <commentList>
    <comment ref="A7" authorId="0" shapeId="0" xr:uid="{C20E4D48-E21E-4012-BC7D-EADDDB541656}">
      <text>
        <r>
          <rPr>
            <sz val="9"/>
            <color indexed="81"/>
            <rFont val="Tahoma"/>
            <family val="2"/>
          </rPr>
          <t>Versión de la presa que utiliza una path strategy para controlar la aplicación de la regla `volume`.</t>
        </r>
      </text>
    </comment>
    <comment ref="B7" authorId="0" shapeId="0" xr:uid="{7F218F43-6B97-499D-A905-3A8441A05B4A}">
      <text>
        <r>
          <rPr>
            <sz val="9"/>
            <color indexed="81"/>
            <rFont val="Tahoma"/>
            <family val="2"/>
          </rPr>
          <t>Versión que utiliza el constructor de estrategia personalizado `all-except`.</t>
        </r>
      </text>
    </comment>
    <comment ref="D7" authorId="0" shapeId="0" xr:uid="{25DF999F-4025-4BA6-9DEF-57CE57E59731}">
      <text>
        <r>
          <rPr>
            <sz val="9"/>
            <color indexed="81"/>
            <rFont val="Tahoma"/>
            <family val="2"/>
          </rPr>
          <t>Igual que el de `dam` pero sin el booleano (que ya no hace falta).</t>
        </r>
      </text>
    </comment>
    <comment ref="B10" authorId="0" shapeId="0" xr:uid="{DF5B3105-2EE6-4492-A752-425A694EC21A}">
      <text>
        <r>
          <rPr>
            <sz val="9"/>
            <color indexed="81"/>
            <rFont val="Tahoma"/>
            <family val="2"/>
          </rPr>
          <t>Versión que solamente utiliza constructores de estrategia nativos de Maude en la path strategy.</t>
        </r>
      </text>
    </comment>
    <comment ref="B13" authorId="0" shapeId="0" xr:uid="{0791FABB-1B96-4099-B01B-B6980DA7B78B}">
      <text>
        <r>
          <rPr>
            <sz val="9"/>
            <color indexed="81"/>
            <rFont val="Tahoma"/>
            <family val="2"/>
          </rPr>
          <t>Política de seguridad ampliada de forma artificial para tener más aserciones.</t>
        </r>
      </text>
    </comment>
    <comment ref="A19" authorId="0" shapeId="0" xr:uid="{4C8587E4-322D-4E05-A004-09F77AA0284D}">
      <text>
        <r>
          <rPr>
            <sz val="9"/>
            <color indexed="81"/>
            <rFont val="Tahoma"/>
            <family val="2"/>
          </rPr>
          <t>Modificación del programa `semaphore` de ATAME para que sea no terminante.</t>
        </r>
      </text>
    </comment>
    <comment ref="B28" authorId="0" shapeId="0" xr:uid="{FA393791-C1AC-4BBC-B72E-D98AF4CE3872}">
      <text>
        <r>
          <rPr>
            <sz val="9"/>
            <color indexed="81"/>
            <rFont val="Tahoma"/>
            <family val="2"/>
          </rPr>
          <t>Política de seguridad acortada respecto a la que hay en ATAME.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Neko</author>
    <author>tc={38A07326-9C4C-4806-AC19-045D9A8C39AE}</author>
  </authors>
  <commentList>
    <comment ref="A7" authorId="0" shapeId="0" xr:uid="{311DCF10-04FF-42D1-A19A-20432141F7A3}">
      <text>
        <r>
          <rPr>
            <sz val="9"/>
            <color indexed="81"/>
            <rFont val="Tahoma"/>
            <family val="2"/>
          </rPr>
          <t>Versión de la presa que utiliza una path strategy para controlar la aplicación de la regla `volume`.</t>
        </r>
      </text>
    </comment>
    <comment ref="B7" authorId="0" shapeId="0" xr:uid="{208952CF-F458-49CF-AD77-853AB6DE1483}">
      <text>
        <r>
          <rPr>
            <sz val="9"/>
            <color indexed="81"/>
            <rFont val="Tahoma"/>
            <family val="2"/>
          </rPr>
          <t>Versión que utiliza el constructor de estrategia personalizado `all-except`.</t>
        </r>
      </text>
    </comment>
    <comment ref="C7" authorId="0" shapeId="0" xr:uid="{9374A3E7-2FC1-45B7-9DDE-CDA0980D2D82}">
      <text>
        <r>
          <rPr>
            <sz val="9"/>
            <color indexed="81"/>
            <rFont val="Tahoma"/>
            <family val="2"/>
          </rPr>
          <t>Igual que el de `dam` pero sin el booleano (que ya no hace falta).</t>
        </r>
      </text>
    </comment>
    <comment ref="B10" authorId="0" shapeId="0" xr:uid="{05C6E4E2-75DE-4ADF-B20A-E030027015EE}">
      <text>
        <r>
          <rPr>
            <sz val="9"/>
            <color indexed="81"/>
            <rFont val="Tahoma"/>
            <family val="2"/>
          </rPr>
          <t>Versión que solamente utiliza constructores de estrategia nativos de Maude en la path strategy.</t>
        </r>
      </text>
    </comment>
    <comment ref="A13" authorId="1" shapeId="0" xr:uid="{38A07326-9C4C-4806-AC19-045D9A8C39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</t>
      </text>
    </comment>
    <comment ref="B13" authorId="0" shapeId="0" xr:uid="{C4561C2E-45EF-4F55-88CE-9980E5B2B608}">
      <text>
        <r>
          <rPr>
            <sz val="9"/>
            <color indexed="81"/>
            <rFont val="Tahoma"/>
            <family val="2"/>
          </rPr>
          <t>Política de seguridad ampliada de forma artificial para tener más aserciones.</t>
        </r>
      </text>
    </comment>
    <comment ref="A19" authorId="0" shapeId="0" xr:uid="{49A204F0-FE2D-4471-892D-7663F4547A5F}">
      <text>
        <r>
          <rPr>
            <sz val="9"/>
            <color indexed="81"/>
            <rFont val="Tahoma"/>
            <family val="2"/>
          </rPr>
          <t>Modificación del programa `semaphore` de ATAME para que sea no terminante.</t>
        </r>
      </text>
    </comment>
    <comment ref="B28" authorId="0" shapeId="0" xr:uid="{22072BF3-8EE9-4305-8530-079732E9115E}">
      <text>
        <r>
          <rPr>
            <sz val="9"/>
            <color indexed="81"/>
            <rFont val="Tahoma"/>
            <family val="2"/>
          </rPr>
          <t>Política de seguridad acortada respecto a la que hay en ATAME.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Neko</author>
  </authors>
  <commentList>
    <comment ref="A7" authorId="0" shapeId="0" xr:uid="{1BE3ACDB-561D-482F-B4C1-524816CDAD6B}">
      <text>
        <r>
          <rPr>
            <sz val="9"/>
            <color indexed="81"/>
            <rFont val="Tahoma"/>
            <family val="2"/>
          </rPr>
          <t>Versión de la presa que utiliza una path strategy para controlar la aplicación de la regla `volume`.</t>
        </r>
      </text>
    </comment>
    <comment ref="B7" authorId="0" shapeId="0" xr:uid="{6A968367-1A1A-4A6E-ADA4-55CB2475582D}">
      <text>
        <r>
          <rPr>
            <sz val="9"/>
            <color indexed="81"/>
            <rFont val="Tahoma"/>
            <family val="2"/>
          </rPr>
          <t>Versión que utiliza el constructor de estrategia personalizado `all-except`.</t>
        </r>
      </text>
    </comment>
    <comment ref="C7" authorId="0" shapeId="0" xr:uid="{202CC89F-493B-4F47-99BB-2FAC1D2F0B2B}">
      <text>
        <r>
          <rPr>
            <sz val="9"/>
            <color indexed="81"/>
            <rFont val="Tahoma"/>
            <family val="2"/>
          </rPr>
          <t>Igual que el de `dam` pero sin el booleano (que ya no hace falta).</t>
        </r>
      </text>
    </comment>
    <comment ref="B10" authorId="0" shapeId="0" xr:uid="{2A9A41CF-9C26-4E5B-B966-B53AD53DA36B}">
      <text>
        <r>
          <rPr>
            <sz val="9"/>
            <color indexed="81"/>
            <rFont val="Tahoma"/>
            <family val="2"/>
          </rPr>
          <t>Versión que solamente utiliza constructores de estrategia nativos de Maude en la path strategy.</t>
        </r>
      </text>
    </comment>
    <comment ref="B13" authorId="0" shapeId="0" xr:uid="{1FAD3F42-A7D1-439D-A996-8B7BEE7EFC4E}">
      <text>
        <r>
          <rPr>
            <sz val="9"/>
            <color indexed="81"/>
            <rFont val="Tahoma"/>
            <family val="2"/>
          </rPr>
          <t>Política de seguridad ampliada de forma artificial para tener más aserciones.</t>
        </r>
      </text>
    </comment>
    <comment ref="A19" authorId="0" shapeId="0" xr:uid="{3B161FF2-F0A7-4A16-AAAC-23E9D6E4B776}">
      <text>
        <r>
          <rPr>
            <sz val="9"/>
            <color indexed="81"/>
            <rFont val="Tahoma"/>
            <family val="2"/>
          </rPr>
          <t>Modificación del programa `semaphore` de ATAME para que sea no terminante.</t>
        </r>
      </text>
    </comment>
    <comment ref="B28" authorId="0" shapeId="0" xr:uid="{66B8CCBB-54B4-4DE4-8F8B-A44A2D04C48B}">
      <text>
        <r>
          <rPr>
            <sz val="9"/>
            <color indexed="81"/>
            <rFont val="Tahoma"/>
            <family val="2"/>
          </rPr>
          <t>Política de seguridad acortada respecto a la que hay en ATAME.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925F44-E74C-4EC3-9F9E-C8C78CF1E489}" name="atame" type="6" refreshedVersion="7" background="1" saveData="1">
    <textPr sourceFile="C:\Users\Neko\Desktop\atame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70EC4D8-1B70-4729-9851-A43299DBEFA1}" keepAlive="1" name="Consulta - test" description="Conexión a la consulta 'test' en el libro." type="5" refreshedVersion="0" background="1">
    <dbPr connection="Provider=Microsoft.Mashup.OleDb.1;Data Source=$Workbook$;Location=test;Extended Properties=&quot;&quot;" command="SELECT * FROM [test]"/>
  </connection>
  <connection id="3" xr16:uid="{491BE40C-1487-461A-BDFE-32D9E5C1781C}" name="original" type="6" refreshedVersion="7" background="1" saveData="1">
    <textPr sourceFile="C:\Users\Neko\Desktop\original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97FC1E0-789F-42D4-9F8B-15C03121F890}" name="strass" type="6" refreshedVersion="7" background="1" saveData="1">
    <textPr sourceFile="C:\Users\Neko\Desktop\strass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<sst xmlns="http://schemas.openxmlformats.org/spreadsheetml/2006/main" count="399" uniqueCount="68">
  <si>
    <t>Term</t>
  </si>
  <si>
    <t>ATAME</t>
  </si>
  <si>
    <t>STRASS</t>
  </si>
  <si>
    <t>Speedup</t>
  </si>
  <si>
    <t>Rewrites</t>
  </si>
  <si>
    <t>Program</t>
  </si>
  <si>
    <t>Constraints</t>
  </si>
  <si>
    <t>Limit</t>
  </si>
  <si>
    <t>Solutions</t>
  </si>
  <si>
    <t>Average</t>
  </si>
  <si>
    <t>σ</t>
  </si>
  <si>
    <t>Min.</t>
  </si>
  <si>
    <t>Max.</t>
  </si>
  <si>
    <t>Rewrites/second</t>
  </si>
  <si>
    <t>T (CPU)</t>
  </si>
  <si>
    <t>T (real)</t>
  </si>
  <si>
    <t>containers</t>
  </si>
  <si>
    <t>state</t>
  </si>
  <si>
    <t>dam</t>
  </si>
  <si>
    <t>state-7</t>
  </si>
  <si>
    <t>dam-nocmd</t>
  </si>
  <si>
    <t>abridged</t>
  </si>
  <si>
    <t>complete</t>
  </si>
  <si>
    <t>semaphore-nt</t>
  </si>
  <si>
    <t>Time (CPU) [ms]</t>
  </si>
  <si>
    <t>Time (real) [ms]</t>
  </si>
  <si>
    <t>{[s1, open3][s2, open2][s3, open2] ; 49000000 ; 20 ; true}</t>
  </si>
  <si>
    <t>{[s1, open3][s2, open2][s3, open2] ; 49000000 ; 20}</t>
  </si>
  <si>
    <t>false || 0 || p 1 {idle} p 2 {idle}</t>
  </si>
  <si>
    <t>(&lt; 3, 3 | nil &gt; &lt; 4, 4 | nil &gt; &lt; 5, 5 | nil &gt;) : c(1), c(2), c(3), c(4)</t>
  </si>
  <si>
    <t>±</t>
  </si>
  <si>
    <t>blocks</t>
  </si>
  <si>
    <t>philo</t>
  </si>
  <si>
    <t>state-reduced</t>
  </si>
  <si>
    <t>[empty &amp; clear(a) &amp; clear(b) &amp; clear(c) &amp; table(a) &amp; table(b) &amp; table(c)]</t>
  </si>
  <si>
    <t>&lt; 97, 2, stk(1) ; stk(2) ; ph(1, think, 0) ; ph(2, think, 0) &gt;</t>
  </si>
  <si>
    <t>program</t>
  </si>
  <si>
    <t>constraints</t>
  </si>
  <si>
    <t>limit</t>
  </si>
  <si>
    <t>solution_count</t>
  </si>
  <si>
    <t>rewrites_avg</t>
  </si>
  <si>
    <t>rewrites_delta</t>
  </si>
  <si>
    <t>rewrites_dev</t>
  </si>
  <si>
    <t>rewrites_min</t>
  </si>
  <si>
    <t>rewrites_max</t>
  </si>
  <si>
    <t>time_cpu_avg</t>
  </si>
  <si>
    <t>time_cpu_delta</t>
  </si>
  <si>
    <t>time_cpu_dev</t>
  </si>
  <si>
    <t>time_cpu_min</t>
  </si>
  <si>
    <t>time_cpu_max</t>
  </si>
  <si>
    <t>time_real_avg</t>
  </si>
  <si>
    <t>time_real_delta</t>
  </si>
  <si>
    <t>time_real_dev</t>
  </si>
  <si>
    <t>time_real_min</t>
  </si>
  <si>
    <t>time_real_max</t>
  </si>
  <si>
    <t>rews_sec_avg</t>
  </si>
  <si>
    <t>rews_sec_delta</t>
  </si>
  <si>
    <t>rews_sec_dev</t>
  </si>
  <si>
    <t>rews_sec_min</t>
  </si>
  <si>
    <t>rews_sec_max</t>
  </si>
  <si>
    <t>Original</t>
  </si>
  <si>
    <t>(none)</t>
  </si>
  <si>
    <t>(none again)</t>
  </si>
  <si>
    <t>Overhead</t>
  </si>
  <si>
    <t>Fixed</t>
  </si>
  <si>
    <t>STRASS vs ATAME</t>
  </si>
  <si>
    <t>Run time (ms)</t>
  </si>
  <si>
    <t>Cnstr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</si>
</sst>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#,##0.00_ ;\-#,##0.00\ 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3F3F76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rgb="FF3F3F7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indexed="64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thin">
        <color indexed="64"/>
      </right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hair">
        <color indexed="64"/>
      </top>
      <bottom style="thin">
        <color theme="0" tint="-0.24994659260841701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theme="4" tint="0.3999755851924192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Dashed">
        <color indexed="64"/>
      </right>
      <top style="medium">
        <color theme="4" tint="0.39997558519241921"/>
      </top>
      <bottom/>
      <diagonal/>
    </border>
    <border>
      <left style="medium">
        <color indexed="64"/>
      </left>
      <right style="mediumDashed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Dashed">
        <color indexed="64"/>
      </right>
      <top style="thin">
        <color rgb="FF7F7F7F"/>
      </top>
      <bottom/>
      <diagonal/>
    </border>
    <border>
      <left style="medium">
        <color indexed="64"/>
      </left>
      <right style="mediumDashed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hair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11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</cellStyleXfs>
  <cellXfs count="178">
    <xf numFmtId="0" fontId="0" fillId="0" borderId="0" xfId="0"/>
    <xf numFmtId="0" fontId="1" fillId="4" borderId="1" xfId="1" applyFill="1"/>
    <xf numFmtId="0" fontId="4" fillId="2" borderId="2" xfId="2" applyFont="1"/>
    <xf numFmtId="164" fontId="0" fillId="0" borderId="0" xfId="0" applyNumberFormat="1"/>
    <xf numFmtId="164" fontId="0" fillId="0" borderId="0" xfId="0" applyNumberFormat="1" applyFont="1"/>
    <xf numFmtId="0" fontId="0" fillId="0" borderId="15" xfId="0" applyBorder="1"/>
    <xf numFmtId="164" fontId="0" fillId="0" borderId="0" xfId="0" applyNumberFormat="1" applyBorder="1"/>
    <xf numFmtId="0" fontId="5" fillId="2" borderId="2" xfId="2" applyFont="1" applyAlignment="1">
      <alignment horizontal="left"/>
    </xf>
    <xf numFmtId="165" fontId="3" fillId="3" borderId="17" xfId="3" applyNumberFormat="1" applyBorder="1"/>
    <xf numFmtId="165" fontId="0" fillId="0" borderId="0" xfId="0" applyNumberFormat="1"/>
    <xf numFmtId="165" fontId="0" fillId="0" borderId="0" xfId="0" applyNumberFormat="1" applyBorder="1"/>
    <xf numFmtId="165" fontId="0" fillId="0" borderId="4" xfId="0" applyNumberFormat="1" applyBorder="1"/>
    <xf numFmtId="165" fontId="3" fillId="3" borderId="18" xfId="3" applyNumberFormat="1" applyBorder="1"/>
    <xf numFmtId="0" fontId="0" fillId="0" borderId="20" xfId="0" applyBorder="1"/>
    <xf numFmtId="165" fontId="3" fillId="3" borderId="21" xfId="3" applyNumberFormat="1" applyBorder="1"/>
    <xf numFmtId="0" fontId="0" fillId="0" borderId="22" xfId="0" applyBorder="1"/>
    <xf numFmtId="164" fontId="0" fillId="0" borderId="22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3" fillId="3" borderId="24" xfId="3" applyNumberFormat="1" applyBorder="1"/>
    <xf numFmtId="0" fontId="0" fillId="0" borderId="0" xfId="0" applyBorder="1"/>
    <xf numFmtId="0" fontId="0" fillId="0" borderId="26" xfId="0" applyBorder="1"/>
    <xf numFmtId="165" fontId="3" fillId="3" borderId="27" xfId="3" applyNumberFormat="1" applyBorder="1"/>
    <xf numFmtId="0" fontId="0" fillId="0" borderId="28" xfId="0" applyBorder="1"/>
    <xf numFmtId="164" fontId="0" fillId="0" borderId="28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0" fontId="4" fillId="2" borderId="12" xfId="2" applyFont="1" applyBorder="1"/>
    <xf numFmtId="0" fontId="5" fillId="2" borderId="12" xfId="2" applyFont="1" applyBorder="1" applyAlignment="1">
      <alignment horizontal="left"/>
    </xf>
    <xf numFmtId="165" fontId="8" fillId="3" borderId="17" xfId="3" applyNumberFormat="1" applyFont="1" applyBorder="1"/>
    <xf numFmtId="0" fontId="1" fillId="4" borderId="6" xfId="1" applyFill="1" applyBorder="1"/>
    <xf numFmtId="0" fontId="1" fillId="4" borderId="1" xfId="1" applyFill="1" applyAlignment="1">
      <alignment horizontal="center"/>
    </xf>
    <xf numFmtId="165" fontId="0" fillId="0" borderId="0" xfId="0" applyNumberFormat="1" applyFont="1"/>
    <xf numFmtId="165" fontId="0" fillId="0" borderId="28" xfId="0" applyNumberFormat="1" applyFont="1" applyBorder="1"/>
    <xf numFmtId="165" fontId="0" fillId="0" borderId="0" xfId="0" applyNumberFormat="1" applyFont="1" applyBorder="1"/>
    <xf numFmtId="165" fontId="0" fillId="0" borderId="22" xfId="0" applyNumberFormat="1" applyFont="1" applyBorder="1"/>
    <xf numFmtId="165" fontId="3" fillId="3" borderId="17" xfId="3" applyNumberFormat="1" applyFont="1" applyBorder="1"/>
    <xf numFmtId="165" fontId="3" fillId="3" borderId="27" xfId="3" applyNumberFormat="1" applyFont="1" applyBorder="1"/>
    <xf numFmtId="165" fontId="3" fillId="3" borderId="24" xfId="3" applyNumberFormat="1" applyFont="1" applyBorder="1"/>
    <xf numFmtId="165" fontId="3" fillId="3" borderId="18" xfId="3" applyNumberFormat="1" applyFont="1" applyBorder="1"/>
    <xf numFmtId="165" fontId="3" fillId="3" borderId="21" xfId="3" applyNumberFormat="1" applyFont="1" applyBorder="1"/>
    <xf numFmtId="165" fontId="2" fillId="2" borderId="2" xfId="2" applyNumberFormat="1" applyAlignment="1">
      <alignment vertical="center"/>
    </xf>
    <xf numFmtId="165" fontId="2" fillId="2" borderId="25" xfId="2" applyNumberFormat="1" applyBorder="1" applyAlignment="1">
      <alignment vertical="center"/>
    </xf>
    <xf numFmtId="165" fontId="2" fillId="2" borderId="12" xfId="2" applyNumberFormat="1" applyBorder="1" applyAlignment="1">
      <alignment vertical="center"/>
    </xf>
    <xf numFmtId="165" fontId="2" fillId="2" borderId="12" xfId="2" applyNumberFormat="1" applyBorder="1"/>
    <xf numFmtId="165" fontId="2" fillId="2" borderId="2" xfId="2" applyNumberFormat="1"/>
    <xf numFmtId="165" fontId="3" fillId="3" borderId="17" xfId="3" quotePrefix="1" applyNumberFormat="1" applyFont="1" applyBorder="1"/>
    <xf numFmtId="165" fontId="0" fillId="0" borderId="0" xfId="0" applyNumberFormat="1" applyAlignment="1">
      <alignment horizontal="right"/>
    </xf>
    <xf numFmtId="0" fontId="1" fillId="4" borderId="6" xfId="1" applyFill="1" applyBorder="1" applyAlignment="1">
      <alignment horizontal="right"/>
    </xf>
    <xf numFmtId="0" fontId="1" fillId="4" borderId="1" xfId="1" applyFill="1" applyAlignment="1">
      <alignment horizontal="right"/>
    </xf>
    <xf numFmtId="0" fontId="6" fillId="6" borderId="16" xfId="5" applyBorder="1" applyAlignment="1">
      <alignment horizontal="right"/>
    </xf>
    <xf numFmtId="0" fontId="6" fillId="6" borderId="1" xfId="5" applyBorder="1" applyAlignment="1">
      <alignment horizontal="right"/>
    </xf>
    <xf numFmtId="0" fontId="6" fillId="6" borderId="5" xfId="5" applyBorder="1" applyAlignment="1">
      <alignment horizontal="right"/>
    </xf>
    <xf numFmtId="0" fontId="6" fillId="5" borderId="16" xfId="4" applyBorder="1" applyAlignment="1">
      <alignment horizontal="right"/>
    </xf>
    <xf numFmtId="0" fontId="6" fillId="5" borderId="1" xfId="4" applyBorder="1" applyAlignment="1">
      <alignment horizontal="right"/>
    </xf>
    <xf numFmtId="0" fontId="6" fillId="5" borderId="5" xfId="4" applyBorder="1" applyAlignment="1">
      <alignment horizontal="right"/>
    </xf>
    <xf numFmtId="0" fontId="9" fillId="0" borderId="0" xfId="0" applyFont="1"/>
    <xf numFmtId="0" fontId="5" fillId="2" borderId="32" xfId="2" applyFont="1" applyBorder="1" applyAlignment="1">
      <alignment horizontal="left" vertical="center"/>
    </xf>
    <xf numFmtId="0" fontId="5" fillId="2" borderId="14" xfId="2" applyFont="1" applyBorder="1" applyAlignment="1">
      <alignment horizontal="left" vertical="center"/>
    </xf>
    <xf numFmtId="0" fontId="5" fillId="2" borderId="31" xfId="2" applyFont="1" applyBorder="1" applyAlignment="1">
      <alignment horizontal="left" vertical="center"/>
    </xf>
    <xf numFmtId="0" fontId="4" fillId="2" borderId="32" xfId="2" applyFont="1" applyBorder="1" applyAlignment="1">
      <alignment horizontal="center" vertical="center"/>
    </xf>
    <xf numFmtId="0" fontId="4" fillId="2" borderId="14" xfId="2" applyFont="1" applyBorder="1" applyAlignment="1">
      <alignment horizontal="center" vertical="center"/>
    </xf>
    <xf numFmtId="0" fontId="4" fillId="2" borderId="31" xfId="2" applyFont="1" applyBorder="1" applyAlignment="1">
      <alignment horizontal="center" vertical="center"/>
    </xf>
    <xf numFmtId="0" fontId="5" fillId="2" borderId="30" xfId="2" applyFont="1" applyBorder="1" applyAlignment="1">
      <alignment horizontal="left" vertical="center"/>
    </xf>
    <xf numFmtId="0" fontId="5" fillId="2" borderId="2" xfId="2" applyFont="1" applyBorder="1" applyAlignment="1">
      <alignment horizontal="left" vertical="center"/>
    </xf>
    <xf numFmtId="0" fontId="5" fillId="2" borderId="25" xfId="2" applyFont="1" applyBorder="1" applyAlignment="1">
      <alignment horizontal="left" vertical="center"/>
    </xf>
    <xf numFmtId="0" fontId="5" fillId="2" borderId="19" xfId="2" applyFont="1" applyBorder="1" applyAlignment="1">
      <alignment horizontal="left" vertical="center"/>
    </xf>
    <xf numFmtId="0" fontId="4" fillId="2" borderId="12" xfId="2" applyFont="1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4" fillId="2" borderId="13" xfId="2" applyFont="1" applyBorder="1" applyAlignment="1">
      <alignment horizontal="center" vertical="center"/>
    </xf>
    <xf numFmtId="0" fontId="1" fillId="4" borderId="1" xfId="1" applyFill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6" fillId="7" borderId="6" xfId="6" applyBorder="1" applyAlignment="1">
      <alignment horizontal="right"/>
    </xf>
    <xf numFmtId="0" fontId="6" fillId="7" borderId="9" xfId="6" applyBorder="1" applyAlignment="1">
      <alignment horizontal="center"/>
    </xf>
    <xf numFmtId="0" fontId="6" fillId="7" borderId="8" xfId="6" applyBorder="1" applyAlignment="1">
      <alignment horizontal="center"/>
    </xf>
    <xf numFmtId="0" fontId="6" fillId="7" borderId="10" xfId="6" applyBorder="1" applyAlignment="1">
      <alignment horizontal="center"/>
    </xf>
    <xf numFmtId="0" fontId="6" fillId="7" borderId="7" xfId="6" applyBorder="1" applyAlignment="1">
      <alignment horizontal="center"/>
    </xf>
    <xf numFmtId="0" fontId="7" fillId="7" borderId="6" xfId="6" applyFont="1" applyBorder="1" applyAlignment="1">
      <alignment horizontal="center"/>
    </xf>
    <xf numFmtId="0" fontId="7" fillId="7" borderId="1" xfId="6" applyFont="1" applyBorder="1" applyAlignment="1">
      <alignment horizontal="center"/>
    </xf>
    <xf numFmtId="0" fontId="7" fillId="7" borderId="5" xfId="6" applyFont="1" applyBorder="1" applyAlignment="1">
      <alignment horizontal="center"/>
    </xf>
    <xf numFmtId="0" fontId="7" fillId="8" borderId="6" xfId="7" applyFont="1" applyBorder="1" applyAlignment="1">
      <alignment horizontal="center"/>
    </xf>
    <xf numFmtId="0" fontId="7" fillId="8" borderId="1" xfId="7" applyFont="1" applyBorder="1" applyAlignment="1">
      <alignment horizontal="center"/>
    </xf>
    <xf numFmtId="0" fontId="7" fillId="8" borderId="5" xfId="7" applyFont="1" applyBorder="1" applyAlignment="1">
      <alignment horizontal="center"/>
    </xf>
    <xf numFmtId="0" fontId="6" fillId="8" borderId="6" xfId="7" applyBorder="1" applyAlignment="1">
      <alignment horizontal="center"/>
    </xf>
    <xf numFmtId="0" fontId="6" fillId="8" borderId="6" xfId="7" applyBorder="1" applyAlignment="1">
      <alignment horizontal="right"/>
    </xf>
    <xf numFmtId="0" fontId="6" fillId="8" borderId="9" xfId="7" applyBorder="1" applyAlignment="1">
      <alignment horizontal="center"/>
    </xf>
    <xf numFmtId="0" fontId="6" fillId="8" borderId="8" xfId="7" applyBorder="1" applyAlignment="1">
      <alignment horizontal="center"/>
    </xf>
    <xf numFmtId="0" fontId="6" fillId="8" borderId="10" xfId="7" applyBorder="1" applyAlignment="1">
      <alignment horizontal="center"/>
    </xf>
    <xf numFmtId="0" fontId="6" fillId="8" borderId="7" xfId="7" applyBorder="1" applyAlignment="1">
      <alignment horizontal="center"/>
    </xf>
    <xf numFmtId="0" fontId="6" fillId="10" borderId="1" xfId="9" applyBorder="1" applyAlignment="1">
      <alignment horizontal="center"/>
    </xf>
    <xf numFmtId="0" fontId="6" fillId="10" borderId="9" xfId="9" applyBorder="1" applyAlignment="1">
      <alignment horizontal="center"/>
    </xf>
    <xf numFmtId="0" fontId="6" fillId="10" borderId="8" xfId="9" applyBorder="1" applyAlignment="1">
      <alignment horizontal="center"/>
    </xf>
    <xf numFmtId="0" fontId="6" fillId="10" borderId="10" xfId="9" applyBorder="1" applyAlignment="1">
      <alignment horizontal="center"/>
    </xf>
    <xf numFmtId="0" fontId="6" fillId="10" borderId="7" xfId="9" applyBorder="1" applyAlignment="1">
      <alignment horizontal="center"/>
    </xf>
    <xf numFmtId="0" fontId="6" fillId="9" borderId="16" xfId="8" applyBorder="1" applyAlignment="1">
      <alignment horizontal="right"/>
    </xf>
    <xf numFmtId="0" fontId="6" fillId="9" borderId="1" xfId="8" applyBorder="1" applyAlignment="1">
      <alignment horizontal="right"/>
    </xf>
    <xf numFmtId="0" fontId="6" fillId="9" borderId="5" xfId="8" applyBorder="1" applyAlignment="1">
      <alignment horizontal="right"/>
    </xf>
    <xf numFmtId="0" fontId="7" fillId="10" borderId="6" xfId="9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7" fillId="10" borderId="5" xfId="9" applyFont="1" applyBorder="1" applyAlignment="1">
      <alignment horizontal="center"/>
    </xf>
    <xf numFmtId="0" fontId="6" fillId="10" borderId="1" xfId="9" applyBorder="1" applyAlignment="1">
      <alignment horizontal="right"/>
    </xf>
    <xf numFmtId="0" fontId="1" fillId="4" borderId="36" xfId="1" applyFill="1" applyBorder="1" applyAlignment="1">
      <alignment horizontal="center"/>
    </xf>
    <xf numFmtId="165" fontId="2" fillId="2" borderId="41" xfId="2" applyNumberFormat="1" applyBorder="1" applyAlignment="1">
      <alignment vertical="center"/>
    </xf>
    <xf numFmtId="0" fontId="0" fillId="0" borderId="42" xfId="0" applyBorder="1"/>
    <xf numFmtId="165" fontId="3" fillId="3" borderId="43" xfId="3" applyNumberFormat="1" applyBorder="1"/>
    <xf numFmtId="0" fontId="0" fillId="0" borderId="44" xfId="0" applyBorder="1"/>
    <xf numFmtId="164" fontId="0" fillId="0" borderId="44" xfId="0" applyNumberFormat="1" applyBorder="1"/>
    <xf numFmtId="165" fontId="0" fillId="0" borderId="44" xfId="0" applyNumberFormat="1" applyBorder="1"/>
    <xf numFmtId="165" fontId="3" fillId="3" borderId="43" xfId="3" applyNumberFormat="1" applyFont="1" applyBorder="1"/>
    <xf numFmtId="165" fontId="0" fillId="0" borderId="44" xfId="0" applyNumberFormat="1" applyFont="1" applyBorder="1"/>
    <xf numFmtId="165" fontId="0" fillId="0" borderId="45" xfId="0" applyNumberFormat="1" applyBorder="1"/>
    <xf numFmtId="165" fontId="11" fillId="2" borderId="37" xfId="2" applyNumberFormat="1" applyFont="1" applyBorder="1" applyAlignment="1">
      <alignment horizontal="center" vertical="center"/>
    </xf>
    <xf numFmtId="165" fontId="11" fillId="2" borderId="35" xfId="2" applyNumberFormat="1" applyFont="1" applyBorder="1" applyAlignment="1">
      <alignment horizontal="center" vertical="center"/>
    </xf>
    <xf numFmtId="165" fontId="11" fillId="2" borderId="38" xfId="2" applyNumberFormat="1" applyFont="1" applyBorder="1" applyAlignment="1">
      <alignment horizontal="center" vertical="center"/>
    </xf>
    <xf numFmtId="165" fontId="11" fillId="2" borderId="39" xfId="2" applyNumberFormat="1" applyFont="1" applyBorder="1" applyAlignment="1">
      <alignment horizontal="center" vertical="center"/>
    </xf>
    <xf numFmtId="165" fontId="11" fillId="2" borderId="38" xfId="2" applyNumberFormat="1" applyFont="1" applyBorder="1" applyAlignment="1">
      <alignment vertical="center"/>
    </xf>
    <xf numFmtId="165" fontId="11" fillId="2" borderId="40" xfId="2" applyNumberFormat="1" applyFont="1" applyBorder="1" applyAlignment="1">
      <alignment vertical="center"/>
    </xf>
    <xf numFmtId="0" fontId="12" fillId="0" borderId="0" xfId="0" applyFont="1" applyBorder="1"/>
    <xf numFmtId="165" fontId="13" fillId="3" borderId="24" xfId="3" applyNumberFormat="1" applyFont="1" applyBorder="1"/>
    <xf numFmtId="164" fontId="12" fillId="0" borderId="0" xfId="0" applyNumberFormat="1" applyFont="1" applyBorder="1"/>
    <xf numFmtId="165" fontId="12" fillId="0" borderId="0" xfId="0" applyNumberFormat="1" applyFont="1" applyBorder="1"/>
    <xf numFmtId="165" fontId="12" fillId="0" borderId="4" xfId="0" applyNumberFormat="1" applyFont="1" applyBorder="1"/>
    <xf numFmtId="165" fontId="13" fillId="3" borderId="17" xfId="3" applyNumberFormat="1" applyFont="1" applyBorder="1"/>
    <xf numFmtId="0" fontId="12" fillId="0" borderId="0" xfId="0" applyFont="1"/>
    <xf numFmtId="164" fontId="12" fillId="0" borderId="0" xfId="0" applyNumberFormat="1" applyFont="1"/>
    <xf numFmtId="165" fontId="12" fillId="0" borderId="0" xfId="0" applyNumberFormat="1" applyFont="1"/>
    <xf numFmtId="0" fontId="12" fillId="0" borderId="28" xfId="0" applyFont="1" applyBorder="1"/>
    <xf numFmtId="165" fontId="13" fillId="3" borderId="27" xfId="3" applyNumberFormat="1" applyFont="1" applyBorder="1"/>
    <xf numFmtId="164" fontId="12" fillId="0" borderId="28" xfId="0" applyNumberFormat="1" applyFont="1" applyBorder="1"/>
    <xf numFmtId="165" fontId="12" fillId="0" borderId="28" xfId="0" applyNumberFormat="1" applyFont="1" applyBorder="1"/>
    <xf numFmtId="165" fontId="12" fillId="0" borderId="29" xfId="0" applyNumberFormat="1" applyFont="1" applyBorder="1"/>
    <xf numFmtId="165" fontId="11" fillId="11" borderId="39" xfId="2" applyNumberFormat="1" applyFont="1" applyFill="1" applyBorder="1" applyAlignment="1">
      <alignment horizontal="center" vertical="center" wrapText="1"/>
    </xf>
    <xf numFmtId="165" fontId="11" fillId="11" borderId="35" xfId="2" applyNumberFormat="1" applyFont="1" applyFill="1" applyBorder="1" applyAlignment="1">
      <alignment horizontal="center" vertical="center" wrapText="1"/>
    </xf>
    <xf numFmtId="165" fontId="11" fillId="11" borderId="38" xfId="2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9" xfId="0" applyBorder="1"/>
    <xf numFmtId="0" fontId="0" fillId="0" borderId="45" xfId="0" applyBorder="1"/>
    <xf numFmtId="0" fontId="1" fillId="4" borderId="1" xfId="1" applyFill="1" applyBorder="1"/>
    <xf numFmtId="0" fontId="1" fillId="4" borderId="1" xfId="1" applyFill="1" applyBorder="1" applyAlignment="1">
      <alignment horizontal="right"/>
    </xf>
    <xf numFmtId="0" fontId="1" fillId="4" borderId="4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0" fillId="0" borderId="28" xfId="0" applyFont="1" applyBorder="1"/>
    <xf numFmtId="0" fontId="9" fillId="0" borderId="0" xfId="0" applyFont="1" applyBorder="1"/>
    <xf numFmtId="165" fontId="2" fillId="2" borderId="49" xfId="2" applyNumberFormat="1" applyBorder="1" applyAlignment="1">
      <alignment vertical="center"/>
    </xf>
    <xf numFmtId="165" fontId="2" fillId="2" borderId="50" xfId="2" applyNumberFormat="1" applyBorder="1" applyAlignment="1">
      <alignment vertical="center"/>
    </xf>
    <xf numFmtId="165" fontId="2" fillId="2" borderId="51" xfId="2" applyNumberFormat="1" applyBorder="1" applyAlignment="1">
      <alignment vertical="center"/>
    </xf>
    <xf numFmtId="165" fontId="2" fillId="2" borderId="52" xfId="2" applyNumberFormat="1" applyBorder="1" applyAlignment="1">
      <alignment vertical="center"/>
    </xf>
    <xf numFmtId="165" fontId="2" fillId="2" borderId="51" xfId="2" applyNumberFormat="1" applyBorder="1"/>
    <xf numFmtId="165" fontId="2" fillId="2" borderId="49" xfId="2" applyNumberFormat="1" applyBorder="1"/>
    <xf numFmtId="0" fontId="1" fillId="4" borderId="8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165" fontId="7" fillId="10" borderId="48" xfId="9" applyNumberFormat="1" applyFont="1" applyBorder="1" applyAlignment="1">
      <alignment horizontal="center"/>
    </xf>
    <xf numFmtId="165" fontId="7" fillId="10" borderId="1" xfId="9" applyNumberFormat="1" applyFont="1" applyBorder="1" applyAlignment="1">
      <alignment horizontal="center"/>
    </xf>
    <xf numFmtId="165" fontId="6" fillId="7" borderId="1" xfId="6" applyNumberFormat="1" applyBorder="1" applyAlignment="1">
      <alignment horizontal="center"/>
    </xf>
    <xf numFmtId="0" fontId="1" fillId="4" borderId="0" xfId="1" applyFill="1" applyBorder="1" applyAlignment="1">
      <alignment horizontal="center" wrapText="1"/>
    </xf>
    <xf numFmtId="0" fontId="1" fillId="4" borderId="1" xfId="1" applyFill="1" applyAlignment="1">
      <alignment horizontal="center" wrapText="1"/>
    </xf>
    <xf numFmtId="0" fontId="4" fillId="2" borderId="12" xfId="2" applyFont="1" applyBorder="1" applyAlignment="1">
      <alignment horizontal="center"/>
    </xf>
    <xf numFmtId="0" fontId="4" fillId="2" borderId="2" xfId="2" applyFont="1" applyAlignment="1">
      <alignment horizontal="center"/>
    </xf>
    <xf numFmtId="165" fontId="7" fillId="10" borderId="48" xfId="9" applyNumberFormat="1" applyFont="1" applyBorder="1" applyAlignment="1">
      <alignment horizontal="center"/>
    </xf>
    <xf numFmtId="165" fontId="6" fillId="8" borderId="1" xfId="7" applyNumberFormat="1" applyBorder="1" applyAlignment="1">
      <alignment horizontal="center"/>
    </xf>
    <xf numFmtId="165" fontId="7" fillId="10" borderId="1" xfId="9" applyNumberFormat="1" applyFont="1" applyBorder="1" applyAlignment="1">
      <alignment horizontal="right"/>
    </xf>
    <xf numFmtId="165" fontId="6" fillId="7" borderId="1" xfId="6" applyNumberFormat="1" applyBorder="1" applyAlignment="1">
      <alignment horizontal="right"/>
    </xf>
    <xf numFmtId="165" fontId="6" fillId="8" borderId="7" xfId="7" applyNumberFormat="1" applyBorder="1" applyAlignment="1">
      <alignment horizontal="right"/>
    </xf>
    <xf numFmtId="164" fontId="1" fillId="4" borderId="47" xfId="1" applyNumberFormat="1" applyFill="1" applyBorder="1" applyAlignment="1">
      <alignment horizontal="center"/>
    </xf>
    <xf numFmtId="164" fontId="14" fillId="4" borderId="33" xfId="1" applyNumberFormat="1" applyFont="1" applyFill="1" applyBorder="1" applyAlignment="1">
      <alignment horizontal="center" wrapText="1"/>
    </xf>
    <xf numFmtId="164" fontId="14" fillId="4" borderId="47" xfId="1" applyNumberFormat="1" applyFont="1" applyFill="1" applyBorder="1" applyAlignment="1">
      <alignment horizontal="center" wrapText="1"/>
    </xf>
    <xf numFmtId="164" fontId="0" fillId="0" borderId="34" xfId="0" applyNumberFormat="1" applyBorder="1"/>
    <xf numFmtId="166" fontId="6" fillId="7" borderId="48" xfId="6" applyNumberFormat="1" applyBorder="1" applyAlignment="1">
      <alignment horizontal="center"/>
    </xf>
    <xf numFmtId="166" fontId="6" fillId="7" borderId="1" xfId="6" applyNumberFormat="1" applyBorder="1" applyAlignment="1">
      <alignment horizontal="center"/>
    </xf>
    <xf numFmtId="166" fontId="0" fillId="0" borderId="0" xfId="0" applyNumberFormat="1"/>
    <xf numFmtId="166" fontId="0" fillId="0" borderId="28" xfId="0" applyNumberFormat="1" applyBorder="1"/>
    <xf numFmtId="166" fontId="0" fillId="0" borderId="44" xfId="0" applyNumberFormat="1" applyBorder="1"/>
    <xf numFmtId="166" fontId="6" fillId="8" borderId="46" xfId="7" applyNumberFormat="1" applyBorder="1" applyAlignment="1">
      <alignment horizontal="center"/>
    </xf>
    <xf numFmtId="166" fontId="6" fillId="8" borderId="5" xfId="7" applyNumberFormat="1" applyBorder="1" applyAlignment="1">
      <alignment horizontal="center"/>
    </xf>
    <xf numFmtId="166" fontId="0" fillId="0" borderId="4" xfId="0" applyNumberFormat="1" applyBorder="1"/>
    <xf numFmtId="166" fontId="0" fillId="0" borderId="29" xfId="0" applyNumberFormat="1" applyBorder="1"/>
    <xf numFmtId="166" fontId="0" fillId="0" borderId="45" xfId="0" applyNumberFormat="1" applyBorder="1"/>
  </cellXfs>
  <cellStyles count="10">
    <cellStyle name="20% - Énfasis4" xfId="5" builtinId="42"/>
    <cellStyle name="20% - Énfasis5" xfId="8" builtinId="46"/>
    <cellStyle name="20% - Énfasis6" xfId="4" builtinId="50"/>
    <cellStyle name="40% - Énfasis4" xfId="6" builtinId="43"/>
    <cellStyle name="40% - Énfasis5" xfId="9" builtinId="47"/>
    <cellStyle name="40% - Énfasis6" xfId="7" builtinId="51"/>
    <cellStyle name="Entrada" xfId="2" builtinId="20"/>
    <cellStyle name="Normal" xfId="0" builtinId="0"/>
    <cellStyle name="Salida" xfId="3" builtinId="21" customBuiltin="1"/>
    <cellStyle name="Título 3" xfId="1" builtinId="18"/>
  </cellStyles>
  <dxfs count="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GALÁN PASCUAL" id="{F2B78AAA-6286-498A-8F32-2181E5447888}" userId="DANIEL GALÁN PASCUAL" providerId="Non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ass" connectionId="4" xr16:uid="{582D14AB-617A-43A7-9FBB-11C7002F81A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ame" connectionId="1" xr16:uid="{B8B1108B-B31B-4E4A-AC04-FD51962A647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iginal" connectionId="3" xr16:uid="{56EB491B-D91A-47F6-9B06-30221A2E336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2-04-19T14:26:27.32" personId="{F2B78AAA-6286-498A-8F32-2181E5447888}" id="{38A07326-9C4C-4806-AC19-045D9A8C39AE}">
    <text>Revisar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921F-1BE1-4DFD-B7BE-B2982E0ED155}">
  <sheetPr>
    <tabColor theme="5"/>
  </sheetPr>
  <dimension ref="A1:BA32"/>
  <sheetViews>
    <sheetView workbookViewId="0">
      <pane xSplit="1" topLeftCell="B1" activePane="topRight" state="frozen"/>
      <selection pane="topRight" activeCell="G6" sqref="G6"/>
    </sheetView>
  </sheetViews>
  <sheetFormatPr baseColWidth="10" defaultColWidth="11.42578125" defaultRowHeight="15" x14ac:dyDescent="0.25"/>
  <cols>
    <col min="1" max="1" width="13.7109375" style="2" bestFit="1" customWidth="1"/>
    <col min="2" max="2" width="13.42578125" style="2" bestFit="1" customWidth="1"/>
    <col min="3" max="3" width="5.7109375" style="158" customWidth="1"/>
    <col min="4" max="4" width="11.42578125" style="7"/>
    <col min="5" max="5" width="9.5703125" style="149" bestFit="1" customWidth="1"/>
    <col min="6" max="6" width="11.42578125" style="9" customWidth="1"/>
    <col min="7" max="7" width="4.42578125" style="9" bestFit="1" customWidth="1"/>
    <col min="8" max="8" width="11.42578125" style="9" customWidth="1"/>
    <col min="9" max="9" width="6" style="9" bestFit="1" customWidth="1"/>
    <col min="10" max="10" width="11.42578125" style="9" customWidth="1"/>
    <col min="11" max="11" width="6" style="11" bestFit="1" customWidth="1"/>
    <col min="12" max="12" width="11.42578125" style="167" customWidth="1"/>
    <col min="13" max="13" width="11.42578125" style="170" customWidth="1"/>
    <col min="14" max="14" width="11.42578125" style="175" customWidth="1"/>
    <col min="15" max="51" width="11.42578125" customWidth="1"/>
  </cols>
  <sheetData>
    <row r="1" spans="1:53" s="31" customFormat="1" ht="15.75" thickBot="1" x14ac:dyDescent="0.3">
      <c r="A1" s="70" t="s">
        <v>5</v>
      </c>
      <c r="B1" s="70" t="s">
        <v>6</v>
      </c>
      <c r="C1" s="155" t="s">
        <v>67</v>
      </c>
      <c r="D1" s="72" t="s">
        <v>0</v>
      </c>
      <c r="E1" s="71" t="s">
        <v>7</v>
      </c>
      <c r="F1" s="141" t="s">
        <v>66</v>
      </c>
      <c r="G1" s="72"/>
      <c r="H1" s="70"/>
      <c r="I1" s="70"/>
      <c r="J1" s="70"/>
      <c r="K1" s="71"/>
      <c r="L1" s="164" t="s">
        <v>3</v>
      </c>
      <c r="M1" s="141" t="s">
        <v>63</v>
      </c>
      <c r="N1" s="71"/>
    </row>
    <row r="2" spans="1:53" s="31" customFormat="1" ht="15.75" thickBot="1" x14ac:dyDescent="0.3">
      <c r="A2" s="70"/>
      <c r="B2" s="70"/>
      <c r="C2" s="155"/>
      <c r="D2" s="72"/>
      <c r="E2" s="71"/>
      <c r="F2" s="152" t="s">
        <v>60</v>
      </c>
      <c r="G2" s="159"/>
      <c r="H2" s="150" t="s">
        <v>64</v>
      </c>
      <c r="I2" s="150"/>
      <c r="J2" s="150"/>
      <c r="K2" s="151"/>
      <c r="L2" s="165" t="s">
        <v>65</v>
      </c>
      <c r="M2" s="168" t="s">
        <v>2</v>
      </c>
      <c r="N2" s="173" t="s">
        <v>1</v>
      </c>
    </row>
    <row r="3" spans="1:53" s="31" customFormat="1" ht="15.75" thickBot="1" x14ac:dyDescent="0.3">
      <c r="A3" s="70"/>
      <c r="B3" s="70"/>
      <c r="C3" s="156"/>
      <c r="D3" s="72"/>
      <c r="E3" s="71"/>
      <c r="F3" s="153"/>
      <c r="G3" s="161" t="s">
        <v>30</v>
      </c>
      <c r="H3" s="154" t="s">
        <v>2</v>
      </c>
      <c r="I3" s="162" t="s">
        <v>30</v>
      </c>
      <c r="J3" s="160" t="s">
        <v>1</v>
      </c>
      <c r="K3" s="163" t="s">
        <v>30</v>
      </c>
      <c r="L3" s="166"/>
      <c r="M3" s="169"/>
      <c r="N3" s="174"/>
    </row>
    <row r="4" spans="1:53" x14ac:dyDescent="0.25">
      <c r="A4" s="69" t="s">
        <v>16</v>
      </c>
      <c r="B4" s="69" t="s">
        <v>17</v>
      </c>
      <c r="C4" s="69">
        <v>4</v>
      </c>
      <c r="D4" s="63" t="s">
        <v>29</v>
      </c>
      <c r="E4" s="144">
        <v>1000</v>
      </c>
      <c r="F4" s="9">
        <f>'STRASS vs original'!AL4</f>
        <v>22.6666666666666</v>
      </c>
      <c r="G4" s="9">
        <f>'STRASS vs original'!AM4</f>
        <v>0.33333333333333198</v>
      </c>
      <c r="H4" s="9">
        <f>'STRASS vs ATAME'!P4</f>
        <v>89.3333333333333</v>
      </c>
      <c r="I4" s="9">
        <f>'STRASS vs ATAME'!Q4</f>
        <v>0.66666666666667096</v>
      </c>
      <c r="J4" s="9">
        <f>'STRASS vs ATAME'!AK4</f>
        <v>33.6666666666666</v>
      </c>
      <c r="K4" s="9">
        <f>'STRASS vs ATAME'!AL4</f>
        <v>0.33333333333333498</v>
      </c>
      <c r="L4" s="167">
        <f>J4/H4</f>
        <v>0.37686567164179047</v>
      </c>
      <c r="M4" s="170">
        <f>(H4-F4)/F4</f>
        <v>2.9411764705882453</v>
      </c>
      <c r="N4" s="175">
        <f>(J4-F4)/F4</f>
        <v>0.48529411764706026</v>
      </c>
    </row>
    <row r="5" spans="1:53" x14ac:dyDescent="0.25">
      <c r="A5" s="61"/>
      <c r="B5" s="61"/>
      <c r="C5" s="61"/>
      <c r="D5" s="64"/>
      <c r="E5" s="144">
        <v>100000</v>
      </c>
      <c r="F5" s="9">
        <f>'STRASS vs original'!AL5</f>
        <v>7450.6666666666597</v>
      </c>
      <c r="G5" s="9">
        <f>'STRASS vs original'!AM5</f>
        <v>33.333333333333002</v>
      </c>
      <c r="H5" s="9">
        <f>'STRASS vs ATAME'!P5</f>
        <v>1259.3333333333301</v>
      </c>
      <c r="I5" s="9">
        <f>'STRASS vs ATAME'!Q5</f>
        <v>15.6666666666667</v>
      </c>
      <c r="J5" s="9">
        <f>'STRASS vs ATAME'!AK5</f>
        <v>1097.3333333333301</v>
      </c>
      <c r="K5" s="11">
        <f>'STRASS vs ATAME'!AL5</f>
        <v>11.6666666666667</v>
      </c>
      <c r="L5" s="167">
        <f t="shared" ref="L5:L31" si="0">J5/H5</f>
        <v>0.87136050820539934</v>
      </c>
      <c r="M5" s="170">
        <f>(H5-F5)/F5</f>
        <v>-0.83097709377236961</v>
      </c>
      <c r="N5" s="175">
        <f t="shared" ref="N5:N31" si="1">(J5-F5)/F5</f>
        <v>-0.85272011453113838</v>
      </c>
    </row>
    <row r="6" spans="1:53" s="23" customFormat="1" x14ac:dyDescent="0.25">
      <c r="A6" s="62"/>
      <c r="B6" s="62"/>
      <c r="C6" s="62"/>
      <c r="D6" s="65"/>
      <c r="E6" s="145">
        <v>500000</v>
      </c>
      <c r="F6" s="25">
        <f>'STRASS vs original'!AL6</f>
        <v>38506.666666666599</v>
      </c>
      <c r="G6" s="25">
        <f>'STRASS vs original'!AM6</f>
        <v>595.33333333333496</v>
      </c>
      <c r="H6" s="25">
        <f>'STRASS vs ATAME'!P6</f>
        <v>1269.3333333333301</v>
      </c>
      <c r="I6" s="25">
        <f>'STRASS vs ATAME'!Q6</f>
        <v>12.6666666666667</v>
      </c>
      <c r="J6" s="25">
        <f>'STRASS vs ATAME'!AK6</f>
        <v>1104.3333333333301</v>
      </c>
      <c r="K6" s="26">
        <f>'STRASS vs ATAME'!AL6</f>
        <v>0.66666666666674201</v>
      </c>
      <c r="L6" s="167">
        <f t="shared" si="0"/>
        <v>0.87001050420168036</v>
      </c>
      <c r="M6" s="171">
        <f>(H6-F6)/F6</f>
        <v>-0.96703601108033244</v>
      </c>
      <c r="N6" s="176">
        <f t="shared" si="1"/>
        <v>-0.97132098337950146</v>
      </c>
    </row>
    <row r="7" spans="1:53" s="20" customFormat="1" x14ac:dyDescent="0.25">
      <c r="A7" s="60" t="s">
        <v>20</v>
      </c>
      <c r="B7" s="60" t="s">
        <v>21</v>
      </c>
      <c r="C7" s="60">
        <v>4</v>
      </c>
      <c r="D7" s="66" t="s">
        <v>27</v>
      </c>
      <c r="E7" s="146">
        <v>1000</v>
      </c>
      <c r="F7" s="9">
        <f>'STRASS vs original'!AL7</f>
        <v>28.6666666666666</v>
      </c>
      <c r="G7" s="9">
        <f>'STRASS vs original'!AM7</f>
        <v>4.3333333333333304</v>
      </c>
      <c r="H7" s="9">
        <f>'STRASS vs ATAME'!P7</f>
        <v>361</v>
      </c>
      <c r="I7" s="9">
        <f>'STRASS vs ATAME'!Q7</f>
        <v>2</v>
      </c>
      <c r="J7" s="9"/>
      <c r="K7" s="11"/>
      <c r="L7" s="167"/>
      <c r="M7" s="170">
        <f>(H7-F7)/F7</f>
        <v>11.593023255813982</v>
      </c>
      <c r="N7" s="175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x14ac:dyDescent="0.25">
      <c r="A8" s="61"/>
      <c r="B8" s="61"/>
      <c r="C8" s="61"/>
      <c r="D8" s="64"/>
      <c r="E8" s="144">
        <v>100000</v>
      </c>
      <c r="F8" s="9">
        <f>'STRASS vs original'!AL8</f>
        <v>5002.3333333333303</v>
      </c>
      <c r="G8" s="9">
        <f>'STRASS vs original'!AM8</f>
        <v>32.666666666666899</v>
      </c>
      <c r="H8" s="9">
        <f>'STRASS vs ATAME'!P8</f>
        <v>80457.666666666599</v>
      </c>
      <c r="I8" s="9">
        <f>'STRASS vs ATAME'!Q8</f>
        <v>99.333333333328397</v>
      </c>
      <c r="M8" s="170">
        <f>(H8-F8)/F8</f>
        <v>15.084027453854864</v>
      </c>
    </row>
    <row r="9" spans="1:53" s="106" customFormat="1" x14ac:dyDescent="0.25">
      <c r="A9" s="61"/>
      <c r="B9" s="67"/>
      <c r="C9" s="67"/>
      <c r="D9" s="64"/>
      <c r="E9" s="147">
        <v>500000</v>
      </c>
      <c r="F9" s="108">
        <f>'STRASS vs original'!AL9</f>
        <v>29170.333333333299</v>
      </c>
      <c r="G9" s="108">
        <f>'STRASS vs original'!AM9</f>
        <v>61.666666666667801</v>
      </c>
      <c r="H9" s="108">
        <f>'STRASS vs ATAME'!P9</f>
        <v>804962.33333333302</v>
      </c>
      <c r="I9" s="108">
        <f>'STRASS vs ATAME'!Q9</f>
        <v>9011.6666666666206</v>
      </c>
      <c r="J9" s="108"/>
      <c r="K9" s="111"/>
      <c r="L9" s="167"/>
      <c r="M9" s="172">
        <f>(H9-F9)/F9</f>
        <v>26.595239455611317</v>
      </c>
      <c r="N9" s="177"/>
    </row>
    <row r="10" spans="1:53" s="20" customFormat="1" x14ac:dyDescent="0.25">
      <c r="A10" s="61"/>
      <c r="B10" s="68" t="s">
        <v>22</v>
      </c>
      <c r="C10" s="68">
        <v>4</v>
      </c>
      <c r="D10" s="64"/>
      <c r="E10" s="146">
        <v>1000</v>
      </c>
      <c r="F10" s="9">
        <f>'STRASS vs original'!AL10</f>
        <v>28.6666666666666</v>
      </c>
      <c r="G10" s="9">
        <f>'STRASS vs original'!AM10</f>
        <v>4.3333333333333304</v>
      </c>
      <c r="H10" s="9">
        <f>'STRASS vs ATAME'!P10</f>
        <v>354.33333333333297</v>
      </c>
      <c r="I10" s="9">
        <f>'STRASS vs ATAME'!Q10</f>
        <v>1.6666666666666801</v>
      </c>
      <c r="J10" s="9"/>
      <c r="K10" s="11"/>
      <c r="L10" s="167"/>
      <c r="M10" s="170">
        <f>(H10-F10)/F10</f>
        <v>11.360465116279087</v>
      </c>
      <c r="N10" s="175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x14ac:dyDescent="0.25">
      <c r="A11" s="61"/>
      <c r="B11" s="61"/>
      <c r="C11" s="61"/>
      <c r="D11" s="64"/>
      <c r="E11" s="144">
        <v>100000</v>
      </c>
      <c r="F11" s="9">
        <f>'STRASS vs original'!AL11</f>
        <v>5002.3333333333303</v>
      </c>
      <c r="G11" s="9">
        <f>'STRASS vs original'!AM11</f>
        <v>32.666666666666899</v>
      </c>
      <c r="H11" s="9">
        <f>'STRASS vs ATAME'!P11</f>
        <v>79786.666666666599</v>
      </c>
      <c r="I11" s="9">
        <f>'STRASS vs ATAME'!Q11</f>
        <v>95.333333333328397</v>
      </c>
      <c r="M11" s="170">
        <f>(H11-F11)/F11</f>
        <v>14.949890051309385</v>
      </c>
    </row>
    <row r="12" spans="1:53" s="23" customFormat="1" x14ac:dyDescent="0.25">
      <c r="A12" s="62"/>
      <c r="B12" s="62"/>
      <c r="C12" s="62"/>
      <c r="D12" s="65"/>
      <c r="E12" s="145">
        <v>500000</v>
      </c>
      <c r="F12" s="25">
        <f>'STRASS vs original'!AL12</f>
        <v>29170.333333333299</v>
      </c>
      <c r="G12" s="25">
        <f>'STRASS vs original'!AM12</f>
        <v>61.666666666667801</v>
      </c>
      <c r="H12" s="25">
        <f>'STRASS vs ATAME'!P12</f>
        <v>803883</v>
      </c>
      <c r="I12" s="25">
        <f>'STRASS vs ATAME'!Q12</f>
        <v>2927</v>
      </c>
      <c r="J12" s="25"/>
      <c r="K12" s="26"/>
      <c r="L12" s="167"/>
      <c r="M12" s="171">
        <f>(H12-F12)/F12</f>
        <v>26.558238392887784</v>
      </c>
      <c r="N12" s="176"/>
    </row>
    <row r="13" spans="1:53" s="20" customFormat="1" x14ac:dyDescent="0.25">
      <c r="A13" s="60" t="s">
        <v>18</v>
      </c>
      <c r="B13" s="60" t="s">
        <v>19</v>
      </c>
      <c r="C13" s="60">
        <v>7</v>
      </c>
      <c r="D13" s="66" t="s">
        <v>26</v>
      </c>
      <c r="E13" s="146">
        <v>1000</v>
      </c>
      <c r="F13" s="9">
        <f>'STRASS vs original'!AL13</f>
        <v>8.6666666666666607</v>
      </c>
      <c r="G13" s="9">
        <f>'STRASS vs original'!AM13</f>
        <v>0.33333333333333298</v>
      </c>
      <c r="H13" s="9">
        <f>'STRASS vs ATAME'!P13</f>
        <v>62</v>
      </c>
      <c r="I13" s="9">
        <f>'STRASS vs ATAME'!Q13</f>
        <v>0</v>
      </c>
      <c r="J13" s="9">
        <f>'STRASS vs ATAME'!AK13</f>
        <v>42</v>
      </c>
      <c r="K13" s="11">
        <f>'STRASS vs ATAME'!AL13</f>
        <v>0</v>
      </c>
      <c r="L13" s="167">
        <f t="shared" si="0"/>
        <v>0.67741935483870963</v>
      </c>
      <c r="M13" s="170">
        <f>(H13-F13)/F13</f>
        <v>6.1538461538461595</v>
      </c>
      <c r="N13" s="175">
        <f t="shared" si="1"/>
        <v>3.8461538461538498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x14ac:dyDescent="0.25">
      <c r="A14" s="61"/>
      <c r="B14" s="61"/>
      <c r="C14" s="61"/>
      <c r="D14" s="64"/>
      <c r="E14" s="144">
        <v>100000</v>
      </c>
      <c r="F14" s="9">
        <f>'STRASS vs original'!AL14</f>
        <v>1900.6666666666599</v>
      </c>
      <c r="G14" s="9">
        <f>'STRASS vs original'!AM14</f>
        <v>3.33333333333325</v>
      </c>
      <c r="H14" s="9">
        <f>'STRASS vs ATAME'!P14</f>
        <v>24293.333333333299</v>
      </c>
      <c r="I14" s="9">
        <f>'STRASS vs ATAME'!Q14</f>
        <v>43.666666666667801</v>
      </c>
      <c r="J14" s="9">
        <f>'STRASS vs ATAME'!AK14</f>
        <v>34912.333333333299</v>
      </c>
      <c r="K14" s="11">
        <f>'STRASS vs ATAME'!AL14</f>
        <v>15.6666666666642</v>
      </c>
      <c r="L14" s="167">
        <f t="shared" si="0"/>
        <v>1.4371158068057086</v>
      </c>
      <c r="M14" s="170">
        <f>(H14-F14)/F14</f>
        <v>11.781480182392171</v>
      </c>
      <c r="N14" s="175">
        <f t="shared" si="1"/>
        <v>17.368467204489701</v>
      </c>
    </row>
    <row r="15" spans="1:53" s="106" customFormat="1" x14ac:dyDescent="0.25">
      <c r="A15" s="61"/>
      <c r="B15" s="67"/>
      <c r="C15" s="67"/>
      <c r="D15" s="64"/>
      <c r="E15" s="147">
        <v>500000</v>
      </c>
      <c r="F15" s="108">
        <f>'STRASS vs original'!AL15</f>
        <v>11535.333333333299</v>
      </c>
      <c r="G15" s="108">
        <f>'STRASS vs original'!AM15</f>
        <v>36.666666666666003</v>
      </c>
      <c r="H15" s="108">
        <f>'STRASS vs ATAME'!P15</f>
        <v>599678</v>
      </c>
      <c r="I15" s="108">
        <f>'STRASS vs ATAME'!Q15</f>
        <v>1970</v>
      </c>
      <c r="J15" s="108">
        <f>'STRASS vs ATAME'!AK15</f>
        <v>427908.66666666599</v>
      </c>
      <c r="K15" s="111">
        <f>'STRASS vs ATAME'!AL15</f>
        <v>556.33333333331302</v>
      </c>
      <c r="L15" s="167">
        <f t="shared" si="0"/>
        <v>0.7135640571551165</v>
      </c>
      <c r="M15" s="172">
        <f>(H15-F15)/F15</f>
        <v>50.986187366352816</v>
      </c>
      <c r="N15" s="177">
        <f t="shared" si="1"/>
        <v>36.095474773160774</v>
      </c>
    </row>
    <row r="16" spans="1:53" s="20" customFormat="1" x14ac:dyDescent="0.25">
      <c r="A16" s="61"/>
      <c r="B16" s="68" t="s">
        <v>17</v>
      </c>
      <c r="C16" s="68">
        <v>4</v>
      </c>
      <c r="D16" s="64"/>
      <c r="E16" s="146">
        <v>1000</v>
      </c>
      <c r="F16" s="9">
        <f>'STRASS vs original'!AL16</f>
        <v>8.6666666666666607</v>
      </c>
      <c r="G16" s="9">
        <f>'STRASS vs original'!AM16</f>
        <v>0.33333333333333298</v>
      </c>
      <c r="H16" s="9">
        <f>'STRASS vs ATAME'!P16</f>
        <v>37.6666666666666</v>
      </c>
      <c r="I16" s="9">
        <f>'STRASS vs ATAME'!Q16</f>
        <v>0.33333333333333498</v>
      </c>
      <c r="J16" s="9">
        <f>'STRASS vs ATAME'!AK16</f>
        <v>50</v>
      </c>
      <c r="K16" s="11">
        <f>'STRASS vs ATAME'!AL16</f>
        <v>4</v>
      </c>
      <c r="L16" s="167">
        <f t="shared" si="0"/>
        <v>1.3274336283185864</v>
      </c>
      <c r="M16" s="170">
        <f>(H16-F16)/F16</f>
        <v>3.3461538461538414</v>
      </c>
      <c r="N16" s="175">
        <f t="shared" si="1"/>
        <v>4.7692307692307736</v>
      </c>
      <c r="O16"/>
      <c r="P16"/>
      <c r="Q16"/>
      <c r="R16"/>
      <c r="S16" s="5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x14ac:dyDescent="0.25">
      <c r="A17" s="61"/>
      <c r="B17" s="61"/>
      <c r="C17" s="61"/>
      <c r="D17" s="64"/>
      <c r="E17" s="144">
        <v>100000</v>
      </c>
      <c r="F17" s="9">
        <f>'STRASS vs original'!AL17</f>
        <v>1900.6666666666599</v>
      </c>
      <c r="G17" s="9">
        <f>'STRASS vs original'!AM17</f>
        <v>3.33333333333325</v>
      </c>
      <c r="H17" s="9">
        <f>'STRASS vs ATAME'!P17</f>
        <v>13720</v>
      </c>
      <c r="I17" s="9">
        <f>'STRASS vs ATAME'!Q17</f>
        <v>46</v>
      </c>
      <c r="J17" s="9">
        <f>'STRASS vs ATAME'!AK17</f>
        <v>10254</v>
      </c>
      <c r="K17" s="11">
        <f>'STRASS vs ATAME'!AL17</f>
        <v>174</v>
      </c>
      <c r="L17" s="167">
        <f t="shared" si="0"/>
        <v>0.74737609329446064</v>
      </c>
      <c r="M17" s="170">
        <f>(H17-F17)/F17</f>
        <v>6.2185198176078824</v>
      </c>
      <c r="N17" s="175">
        <f t="shared" si="1"/>
        <v>4.3949491406524217</v>
      </c>
    </row>
    <row r="18" spans="1:53" s="23" customFormat="1" x14ac:dyDescent="0.25">
      <c r="A18" s="62"/>
      <c r="B18" s="62"/>
      <c r="C18" s="62"/>
      <c r="D18" s="65"/>
      <c r="E18" s="145">
        <v>500000</v>
      </c>
      <c r="F18" s="25">
        <f>'STRASS vs original'!AL18</f>
        <v>11535.333333333299</v>
      </c>
      <c r="G18" s="25">
        <f>'STRASS vs original'!AM18</f>
        <v>36.666666666666003</v>
      </c>
      <c r="H18" s="25">
        <f>'STRASS vs ATAME'!P18</f>
        <v>300274</v>
      </c>
      <c r="I18" s="25">
        <f>'STRASS vs ATAME'!Q18</f>
        <v>341</v>
      </c>
      <c r="J18" s="25">
        <f>'STRASS vs ATAME'!AK18</f>
        <v>85324.666666666599</v>
      </c>
      <c r="K18" s="26">
        <f>'STRASS vs ATAME'!AL18</f>
        <v>811.33333333332803</v>
      </c>
      <c r="L18" s="167">
        <f t="shared" si="0"/>
        <v>0.28415602638479054</v>
      </c>
      <c r="M18" s="171">
        <f>(H18-F18)/F18</f>
        <v>25.03080390683704</v>
      </c>
      <c r="N18" s="176">
        <f t="shared" si="1"/>
        <v>6.3968098017684953</v>
      </c>
    </row>
    <row r="19" spans="1:53" s="20" customFormat="1" x14ac:dyDescent="0.25">
      <c r="A19" s="60" t="s">
        <v>23</v>
      </c>
      <c r="B19" s="60" t="s">
        <v>17</v>
      </c>
      <c r="C19" s="60">
        <v>4</v>
      </c>
      <c r="D19" s="66" t="s">
        <v>28</v>
      </c>
      <c r="E19" s="146">
        <v>1000</v>
      </c>
      <c r="F19" s="9">
        <f>'STRASS vs original'!AL19</f>
        <v>8</v>
      </c>
      <c r="G19" s="9">
        <f>'STRASS vs original'!AM19</f>
        <v>2</v>
      </c>
      <c r="H19" s="9">
        <f>'STRASS vs ATAME'!P19</f>
        <v>12</v>
      </c>
      <c r="I19" s="9">
        <f>'STRASS vs ATAME'!Q19</f>
        <v>0</v>
      </c>
      <c r="J19" s="9">
        <f>'STRASS vs ATAME'!AK19</f>
        <v>8</v>
      </c>
      <c r="K19" s="11">
        <f>'STRASS vs ATAME'!AL19</f>
        <v>0</v>
      </c>
      <c r="L19" s="167">
        <f>J19/H19</f>
        <v>0.66666666666666663</v>
      </c>
      <c r="M19" s="170">
        <f>(H19-F19)/F19</f>
        <v>0.5</v>
      </c>
      <c r="N19" s="175">
        <f t="shared" si="1"/>
        <v>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x14ac:dyDescent="0.25">
      <c r="A20" s="61"/>
      <c r="B20" s="61"/>
      <c r="C20" s="61"/>
      <c r="D20" s="64"/>
      <c r="E20" s="144">
        <v>100000</v>
      </c>
      <c r="F20" s="9">
        <f>'STRASS vs original'!AL20</f>
        <v>836</v>
      </c>
      <c r="G20" s="9">
        <f>'STRASS vs original'!AM20</f>
        <v>6</v>
      </c>
      <c r="H20" s="9">
        <f>'STRASS vs ATAME'!P20</f>
        <v>1331.6666666666599</v>
      </c>
      <c r="I20" s="9">
        <f>'STRASS vs ATAME'!Q20</f>
        <v>6.3333333333332504</v>
      </c>
      <c r="J20" s="9">
        <f>'STRASS vs ATAME'!AK20</f>
        <v>1283.3333333333301</v>
      </c>
      <c r="K20" s="11">
        <f>'STRASS vs ATAME'!AL20</f>
        <v>9.6666666666667407</v>
      </c>
      <c r="L20" s="167">
        <f t="shared" si="0"/>
        <v>0.963704630788488</v>
      </c>
      <c r="M20" s="170">
        <f>(H20-F20)/F20</f>
        <v>0.59290271132375594</v>
      </c>
      <c r="N20" s="175">
        <f t="shared" si="1"/>
        <v>0.53508771929824173</v>
      </c>
    </row>
    <row r="21" spans="1:53" x14ac:dyDescent="0.25">
      <c r="A21" s="61"/>
      <c r="B21" s="61"/>
      <c r="C21" s="61"/>
      <c r="D21" s="64"/>
      <c r="E21" s="144">
        <v>500000</v>
      </c>
      <c r="F21" s="9">
        <f>'STRASS vs original'!AL21</f>
        <v>5701.6666666666597</v>
      </c>
      <c r="G21" s="9">
        <f>'STRASS vs original'!AM21</f>
        <v>54.333333333333002</v>
      </c>
      <c r="H21" s="9">
        <f>'STRASS vs ATAME'!P21</f>
        <v>8171</v>
      </c>
      <c r="I21" s="9">
        <f>'STRASS vs ATAME'!Q21</f>
        <v>58</v>
      </c>
      <c r="J21" s="9">
        <f>'STRASS vs ATAME'!AK21</f>
        <v>14388.333333333299</v>
      </c>
      <c r="K21" s="11">
        <f>'STRASS vs ATAME'!AL21</f>
        <v>114.666666666666</v>
      </c>
      <c r="L21" s="167">
        <f t="shared" si="0"/>
        <v>1.7609023783298616</v>
      </c>
      <c r="M21" s="170">
        <f>(H21-F21)/F21</f>
        <v>0.43308973984215315</v>
      </c>
      <c r="N21" s="175">
        <f t="shared" si="1"/>
        <v>1.5235311312481701</v>
      </c>
    </row>
    <row r="22" spans="1:53" s="23" customFormat="1" x14ac:dyDescent="0.25">
      <c r="A22" s="62"/>
      <c r="B22" s="62"/>
      <c r="C22" s="62"/>
      <c r="D22" s="65"/>
      <c r="E22" s="145">
        <v>1000000</v>
      </c>
      <c r="F22" s="25">
        <f>'STRASS vs original'!AL22</f>
        <v>15222</v>
      </c>
      <c r="G22" s="25">
        <f>'STRASS vs original'!AM22</f>
        <v>42</v>
      </c>
      <c r="H22" s="25">
        <f>'STRASS vs ATAME'!P22</f>
        <v>21257.333333333299</v>
      </c>
      <c r="I22" s="25">
        <f>'STRASS vs ATAME'!Q22</f>
        <v>397.66666666666703</v>
      </c>
      <c r="J22" s="25">
        <f>'STRASS vs ATAME'!AK22</f>
        <v>46818</v>
      </c>
      <c r="K22" s="26">
        <f>'STRASS vs ATAME'!AL22</f>
        <v>36</v>
      </c>
      <c r="L22" s="167">
        <f t="shared" si="0"/>
        <v>2.2024399422944274</v>
      </c>
      <c r="M22" s="171">
        <f>(H22-F22)/F22</f>
        <v>0.39648753996408481</v>
      </c>
      <c r="N22" s="176">
        <f t="shared" si="1"/>
        <v>2.075679936933386</v>
      </c>
    </row>
    <row r="23" spans="1:53" s="20" customFormat="1" x14ac:dyDescent="0.25">
      <c r="A23" s="60" t="s">
        <v>31</v>
      </c>
      <c r="B23" s="60" t="s">
        <v>17</v>
      </c>
      <c r="C23" s="60">
        <v>4</v>
      </c>
      <c r="D23" s="57" t="s">
        <v>34</v>
      </c>
      <c r="E23" s="146">
        <v>1000</v>
      </c>
      <c r="F23" s="9">
        <f>'STRASS vs original'!AL23</f>
        <v>13.3333333333333</v>
      </c>
      <c r="G23" s="9">
        <f>'STRASS vs original'!AM23</f>
        <v>0.66666666666666596</v>
      </c>
      <c r="H23" s="9">
        <f>'STRASS vs ATAME'!P23</f>
        <v>22.6666666666666</v>
      </c>
      <c r="I23" s="9">
        <f>'STRASS vs ATAME'!Q23</f>
        <v>0.33333333333333198</v>
      </c>
      <c r="J23" s="9">
        <f>'STRASS vs ATAME'!AK23</f>
        <v>24.6666666666666</v>
      </c>
      <c r="K23" s="11">
        <f>'STRASS vs ATAME'!AL23</f>
        <v>0.33333333333333198</v>
      </c>
      <c r="L23" s="167">
        <f>J23/H23</f>
        <v>1.0882352941176474</v>
      </c>
      <c r="M23" s="170">
        <f>(H23-F23)/F23</f>
        <v>0.69999999999999929</v>
      </c>
      <c r="N23" s="175">
        <f t="shared" si="1"/>
        <v>0.84999999999999964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x14ac:dyDescent="0.25">
      <c r="A24" s="61"/>
      <c r="B24" s="61"/>
      <c r="C24" s="61"/>
      <c r="D24" s="58"/>
      <c r="E24" s="144">
        <v>5000</v>
      </c>
      <c r="F24" s="9">
        <f>'STRASS vs original'!AL24</f>
        <v>165.333333333333</v>
      </c>
      <c r="G24" s="9">
        <f>'STRASS vs original'!AM24</f>
        <v>0.66666666666665697</v>
      </c>
      <c r="H24" s="9">
        <f>'STRASS vs ATAME'!P24</f>
        <v>244.666666666666</v>
      </c>
      <c r="I24" s="9">
        <f>'STRASS vs ATAME'!Q24</f>
        <v>5.3333333333333401</v>
      </c>
      <c r="J24" s="9">
        <f>'STRASS vs ATAME'!AK24</f>
        <v>246</v>
      </c>
      <c r="K24" s="11">
        <f>'STRASS vs ATAME'!AL24</f>
        <v>6</v>
      </c>
      <c r="L24" s="167">
        <f t="shared" si="0"/>
        <v>1.0054495912806567</v>
      </c>
      <c r="M24" s="170">
        <f>(H24-F24)/F24</f>
        <v>0.47983870967741832</v>
      </c>
      <c r="N24" s="175">
        <f t="shared" si="1"/>
        <v>0.48790322580645462</v>
      </c>
    </row>
    <row r="25" spans="1:53" x14ac:dyDescent="0.25">
      <c r="A25" s="61"/>
      <c r="B25" s="61"/>
      <c r="C25" s="61"/>
      <c r="D25" s="58"/>
      <c r="E25" s="144">
        <v>10000</v>
      </c>
      <c r="F25" s="9">
        <f>'STRASS vs original'!AL25</f>
        <v>567.66666666666595</v>
      </c>
      <c r="G25" s="9">
        <f>'STRASS vs original'!AM25</f>
        <v>1.3333333333333699</v>
      </c>
      <c r="H25" s="9">
        <f>'STRASS vs ATAME'!P25</f>
        <v>794.33333333333303</v>
      </c>
      <c r="I25" s="9">
        <f>'STRASS vs ATAME'!Q25</f>
        <v>18.6666666666666</v>
      </c>
      <c r="J25" s="9">
        <f>'STRASS vs ATAME'!AK25</f>
        <v>834.66666666666595</v>
      </c>
      <c r="K25" s="11">
        <f>'STRASS vs ATAME'!AL25</f>
        <v>38.3333333333333</v>
      </c>
      <c r="L25" s="167">
        <f t="shared" si="0"/>
        <v>1.050776332354175</v>
      </c>
      <c r="M25" s="170">
        <f>(H25-F25)/F25</f>
        <v>0.39929536112742342</v>
      </c>
      <c r="N25" s="175">
        <f t="shared" si="1"/>
        <v>0.47034644744568466</v>
      </c>
    </row>
    <row r="26" spans="1:53" x14ac:dyDescent="0.25">
      <c r="A26" s="61"/>
      <c r="B26" s="61"/>
      <c r="C26" s="61"/>
      <c r="D26" s="58"/>
      <c r="E26" s="144">
        <v>50000</v>
      </c>
      <c r="F26" s="9">
        <f>'STRASS vs original'!AL26</f>
        <v>12187</v>
      </c>
      <c r="G26" s="9">
        <f>'STRASS vs original'!AM26</f>
        <v>249</v>
      </c>
      <c r="H26" s="9">
        <f>'STRASS vs ATAME'!P26</f>
        <v>15463.666666666601</v>
      </c>
      <c r="I26" s="9">
        <f>'STRASS vs ATAME'!Q26</f>
        <v>594.33333333333303</v>
      </c>
      <c r="J26" s="9">
        <f>'STRASS vs ATAME'!AK26</f>
        <v>16002</v>
      </c>
      <c r="K26" s="11">
        <f>'STRASS vs ATAME'!AL26</f>
        <v>601</v>
      </c>
      <c r="L26" s="167">
        <f t="shared" si="0"/>
        <v>1.0348127869629928</v>
      </c>
      <c r="M26" s="170">
        <f>(H26-F26)/F26</f>
        <v>0.26886573124366953</v>
      </c>
      <c r="N26" s="175">
        <f t="shared" si="1"/>
        <v>0.31303848363009762</v>
      </c>
    </row>
    <row r="27" spans="1:53" s="23" customFormat="1" x14ac:dyDescent="0.25">
      <c r="A27" s="62"/>
      <c r="B27" s="62"/>
      <c r="C27" s="62"/>
      <c r="D27" s="59"/>
      <c r="E27" s="145">
        <v>100000</v>
      </c>
      <c r="F27" s="25">
        <f>'STRASS vs original'!AL27</f>
        <v>47270.666666666599</v>
      </c>
      <c r="G27" s="25">
        <f>'STRASS vs original'!AM27</f>
        <v>438.33333333333502</v>
      </c>
      <c r="H27" s="25">
        <f>'STRASS vs ATAME'!P27</f>
        <v>59044.666666666599</v>
      </c>
      <c r="I27" s="25">
        <f>'STRASS vs ATAME'!Q27</f>
        <v>52.333333333335702</v>
      </c>
      <c r="J27" s="25">
        <f>'STRASS vs ATAME'!AK27</f>
        <v>60750.666666666599</v>
      </c>
      <c r="K27" s="26">
        <f>'STRASS vs ATAME'!AL27</f>
        <v>1297.3333333333301</v>
      </c>
      <c r="L27" s="167">
        <f t="shared" si="0"/>
        <v>1.0288933801528786</v>
      </c>
      <c r="M27" s="171">
        <f>(H27-F27)/F27</f>
        <v>0.24907624178489868</v>
      </c>
      <c r="N27" s="176">
        <f t="shared" si="1"/>
        <v>0.28516627647871873</v>
      </c>
    </row>
    <row r="28" spans="1:53" x14ac:dyDescent="0.25">
      <c r="A28" s="60" t="s">
        <v>32</v>
      </c>
      <c r="B28" s="60" t="s">
        <v>33</v>
      </c>
      <c r="C28" s="60">
        <v>2</v>
      </c>
      <c r="D28" s="57" t="s">
        <v>35</v>
      </c>
      <c r="E28" s="146">
        <v>1000</v>
      </c>
      <c r="F28" s="9">
        <f>'STRASS vs original'!AL28</f>
        <v>18.3333333333333</v>
      </c>
      <c r="G28" s="9">
        <f>'STRASS vs original'!AM28</f>
        <v>0.66666666666666696</v>
      </c>
      <c r="H28" s="9">
        <f>'STRASS vs ATAME'!P28</f>
        <v>18.6666666666666</v>
      </c>
      <c r="I28" s="9">
        <f>'STRASS vs ATAME'!Q28</f>
        <v>0.33333333333333198</v>
      </c>
      <c r="J28" s="9">
        <f>'STRASS vs ATAME'!AK28</f>
        <v>30</v>
      </c>
      <c r="K28" s="11">
        <f>'STRASS vs ATAME'!AL28</f>
        <v>2</v>
      </c>
      <c r="L28" s="167">
        <f t="shared" si="0"/>
        <v>1.6071428571428628</v>
      </c>
      <c r="M28" s="170">
        <f>(H28-F28)/F28</f>
        <v>1.8181818181816405E-2</v>
      </c>
      <c r="N28" s="175">
        <f t="shared" si="1"/>
        <v>0.63636363636363935</v>
      </c>
    </row>
    <row r="29" spans="1:53" x14ac:dyDescent="0.25">
      <c r="A29" s="61"/>
      <c r="B29" s="61"/>
      <c r="C29" s="61"/>
      <c r="D29" s="58"/>
      <c r="E29" s="144">
        <v>100000</v>
      </c>
      <c r="F29" s="9">
        <f>'STRASS vs original'!AL29</f>
        <v>5569.3333333333303</v>
      </c>
      <c r="G29" s="9">
        <f>'STRASS vs original'!AM29</f>
        <v>36.666666666666899</v>
      </c>
      <c r="H29" s="9">
        <f>'STRASS vs ATAME'!P29</f>
        <v>4978</v>
      </c>
      <c r="I29" s="9">
        <f>'STRASS vs ATAME'!Q29</f>
        <v>26</v>
      </c>
      <c r="J29" s="9">
        <f>'STRASS vs ATAME'!AK29</f>
        <v>7104</v>
      </c>
      <c r="K29" s="11">
        <f>'STRASS vs ATAME'!AL29</f>
        <v>49</v>
      </c>
      <c r="L29" s="167">
        <f t="shared" si="0"/>
        <v>1.4270791482523102</v>
      </c>
      <c r="M29" s="170">
        <f>(H29-F29)/F29</f>
        <v>-0.10617668182906344</v>
      </c>
      <c r="N29" s="175">
        <f t="shared" si="1"/>
        <v>0.2755566195834338</v>
      </c>
    </row>
    <row r="30" spans="1:53" x14ac:dyDescent="0.25">
      <c r="A30" s="61"/>
      <c r="B30" s="61"/>
      <c r="C30" s="61"/>
      <c r="D30" s="58"/>
      <c r="E30" s="144">
        <v>500000</v>
      </c>
      <c r="F30" s="9">
        <f>'STRASS vs original'!AL30</f>
        <v>59682.666666666599</v>
      </c>
      <c r="G30" s="9">
        <f>'STRASS vs original'!AM30</f>
        <v>58.333333333335702</v>
      </c>
      <c r="H30" s="9">
        <f>'STRASS vs ATAME'!P30</f>
        <v>54609.666666666599</v>
      </c>
      <c r="I30" s="9">
        <f>'STRASS vs ATAME'!Q30</f>
        <v>267.33333333333502</v>
      </c>
      <c r="J30" s="9">
        <f>'STRASS vs ATAME'!AK30</f>
        <v>60981</v>
      </c>
      <c r="K30" s="11">
        <f>'STRASS vs ATAME'!AL30</f>
        <v>385</v>
      </c>
      <c r="L30" s="167">
        <f t="shared" si="0"/>
        <v>1.1166704307540194</v>
      </c>
      <c r="M30" s="170">
        <f>(H30-F30)/F30</f>
        <v>-8.4999553192440111E-2</v>
      </c>
      <c r="N30" s="175">
        <f t="shared" si="1"/>
        <v>2.1753943076718022E-2</v>
      </c>
    </row>
    <row r="31" spans="1:53" s="23" customFormat="1" x14ac:dyDescent="0.25">
      <c r="A31" s="62"/>
      <c r="B31" s="62"/>
      <c r="C31" s="62"/>
      <c r="D31" s="59"/>
      <c r="E31" s="145">
        <v>1000000</v>
      </c>
      <c r="F31" s="25">
        <f>'STRASS vs original'!AL31</f>
        <v>132968.66666666599</v>
      </c>
      <c r="G31" s="25">
        <f>'STRASS vs original'!AM31</f>
        <v>61.333333333342999</v>
      </c>
      <c r="H31" s="25">
        <f>'STRASS vs ATAME'!P31</f>
        <v>117413.33333333299</v>
      </c>
      <c r="I31" s="25">
        <f>'STRASS vs ATAME'!Q31</f>
        <v>862.66666666667095</v>
      </c>
      <c r="J31" s="25">
        <f>'STRASS vs ATAME'!AK31</f>
        <v>129127.666666666</v>
      </c>
      <c r="K31" s="26">
        <f>'STRASS vs ATAME'!AL31</f>
        <v>1219.3333333333201</v>
      </c>
      <c r="L31" s="167">
        <f t="shared" si="0"/>
        <v>1.0997700431523936</v>
      </c>
      <c r="M31" s="171">
        <f>(H31-F31)/F31</f>
        <v>-0.11698495384877444</v>
      </c>
      <c r="N31" s="176">
        <f t="shared" si="1"/>
        <v>-2.8886504590053836E-2</v>
      </c>
    </row>
    <row r="32" spans="1:53" x14ac:dyDescent="0.25">
      <c r="A32" s="27"/>
      <c r="B32" s="27"/>
      <c r="C32" s="157"/>
      <c r="D32" s="28"/>
      <c r="E32" s="148"/>
    </row>
  </sheetData>
  <mergeCells count="40">
    <mergeCell ref="C7:C9"/>
    <mergeCell ref="C10:C12"/>
    <mergeCell ref="C13:C15"/>
    <mergeCell ref="C16:C18"/>
    <mergeCell ref="C19:C22"/>
    <mergeCell ref="C23:C27"/>
    <mergeCell ref="L2:L3"/>
    <mergeCell ref="M2:M3"/>
    <mergeCell ref="N2:N3"/>
    <mergeCell ref="M1:N1"/>
    <mergeCell ref="C1:C3"/>
    <mergeCell ref="C4:C6"/>
    <mergeCell ref="A23:A27"/>
    <mergeCell ref="B23:B27"/>
    <mergeCell ref="D23:D27"/>
    <mergeCell ref="A28:A31"/>
    <mergeCell ref="B28:B31"/>
    <mergeCell ref="D28:D31"/>
    <mergeCell ref="C28:C31"/>
    <mergeCell ref="A13:A18"/>
    <mergeCell ref="B13:B15"/>
    <mergeCell ref="D13:D18"/>
    <mergeCell ref="B16:B18"/>
    <mergeCell ref="A19:A22"/>
    <mergeCell ref="B19:B22"/>
    <mergeCell ref="D19:D22"/>
    <mergeCell ref="A4:A6"/>
    <mergeCell ref="B4:B6"/>
    <mergeCell ref="D4:D6"/>
    <mergeCell ref="A7:A12"/>
    <mergeCell ref="B7:B9"/>
    <mergeCell ref="D7:D12"/>
    <mergeCell ref="B10:B12"/>
    <mergeCell ref="F2:F3"/>
    <mergeCell ref="A1:A3"/>
    <mergeCell ref="B1:B3"/>
    <mergeCell ref="D1:D3"/>
    <mergeCell ref="E1:E3"/>
    <mergeCell ref="H2:K2"/>
    <mergeCell ref="F1:K1"/>
  </mergeCells>
  <conditionalFormatting sqref="L4:L6 L13:L31">
    <cfRule type="cellIs" dxfId="7" priority="7" operator="greaterThan">
      <formula>1</formula>
    </cfRule>
  </conditionalFormatting>
  <conditionalFormatting sqref="L4:L6 L13:L31">
    <cfRule type="cellIs" dxfId="6" priority="6" operator="lessThan">
      <formula>1</formula>
    </cfRule>
  </conditionalFormatting>
  <conditionalFormatting sqref="L4:L6 L13:L31">
    <cfRule type="cellIs" dxfId="5" priority="5" operator="equal">
      <formula>1</formula>
    </cfRule>
  </conditionalFormatting>
  <conditionalFormatting sqref="M4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6F0C-1BDD-416A-89D7-304388843D33}">
  <sheetPr>
    <tabColor theme="9"/>
  </sheetPr>
  <dimension ref="A1:AW40"/>
  <sheetViews>
    <sheetView tabSelected="1" workbookViewId="0">
      <pane xSplit="1" topLeftCell="E1" activePane="topRight" state="frozen"/>
      <selection pane="topRight" activeCell="AK19" sqref="AK19"/>
    </sheetView>
  </sheetViews>
  <sheetFormatPr baseColWidth="10" defaultColWidth="11.42578125" defaultRowHeight="15" x14ac:dyDescent="0.25"/>
  <cols>
    <col min="1" max="1" width="13.7109375" style="2" bestFit="1" customWidth="1"/>
    <col min="2" max="2" width="13.42578125" style="2" bestFit="1" customWidth="1"/>
    <col min="3" max="3" width="11.42578125" style="7"/>
    <col min="4" max="4" width="9.5703125" style="45" bestFit="1" customWidth="1"/>
    <col min="5" max="5" width="9.28515625" style="5" bestFit="1" customWidth="1"/>
    <col min="6" max="6" width="13.28515625" style="8" bestFit="1" customWidth="1"/>
    <col min="7" max="7" width="2.28515625" hidden="1" customWidth="1"/>
    <col min="8" max="8" width="5" style="3" hidden="1" customWidth="1"/>
    <col min="9" max="9" width="13.28515625" style="9" hidden="1" customWidth="1"/>
    <col min="10" max="10" width="13.28515625" style="10" hidden="1" customWidth="1"/>
    <col min="11" max="11" width="8.28515625" style="36" hidden="1" customWidth="1"/>
    <col min="12" max="12" width="6" style="32" hidden="1" customWidth="1"/>
    <col min="13" max="13" width="13.28515625" style="3" hidden="1" customWidth="1"/>
    <col min="14" max="14" width="8" style="9" hidden="1" customWidth="1"/>
    <col min="15" max="15" width="8" style="10" hidden="1" customWidth="1"/>
    <col min="16" max="16" width="8.28515625" style="36" bestFit="1" customWidth="1"/>
    <col min="17" max="17" width="6" style="32" bestFit="1" customWidth="1"/>
    <col min="18" max="18" width="13.28515625" style="3" bestFit="1" customWidth="1"/>
    <col min="19" max="19" width="8" style="9" bestFit="1" customWidth="1"/>
    <col min="20" max="20" width="8" style="10" bestFit="1" customWidth="1"/>
    <col min="21" max="21" width="9.5703125" style="8" bestFit="1" customWidth="1"/>
    <col min="22" max="22" width="8" style="9" bestFit="1" customWidth="1"/>
    <col min="23" max="23" width="18" style="3" bestFit="1" customWidth="1"/>
    <col min="24" max="24" width="9.5703125" style="9" bestFit="1" customWidth="1"/>
    <col min="25" max="25" width="9.5703125" style="11" bestFit="1" customWidth="1"/>
    <col min="26" max="26" width="9.28515625" style="5" bestFit="1" customWidth="1"/>
    <col min="27" max="27" width="9.5703125" style="8" bestFit="1" customWidth="1"/>
    <col min="28" max="28" width="2.140625" hidden="1" customWidth="1"/>
    <col min="29" max="29" width="5" style="3" hidden="1" customWidth="1"/>
    <col min="30" max="30" width="9.5703125" style="9" hidden="1" customWidth="1"/>
    <col min="31" max="31" width="9.5703125" style="10" hidden="1" customWidth="1"/>
    <col min="32" max="32" width="8.28515625" style="36" hidden="1" customWidth="1"/>
    <col min="33" max="33" width="4.42578125" style="32" hidden="1" customWidth="1"/>
    <col min="34" max="34" width="10.5703125" style="3" hidden="1" customWidth="1"/>
    <col min="35" max="35" width="8" style="9" hidden="1" customWidth="1"/>
    <col min="36" max="36" width="8" style="10" hidden="1" customWidth="1"/>
    <col min="37" max="37" width="8.28515625" style="36" bestFit="1" customWidth="1"/>
    <col min="38" max="38" width="6" style="32" bestFit="1" customWidth="1"/>
    <col min="39" max="39" width="10.5703125" style="3" bestFit="1" customWidth="1"/>
    <col min="40" max="40" width="8" style="9" bestFit="1" customWidth="1"/>
    <col min="41" max="41" width="8" style="10" bestFit="1" customWidth="1"/>
    <col min="42" max="42" width="8.28515625" style="8" bestFit="1" customWidth="1"/>
    <col min="43" max="43" width="7" style="9" bestFit="1" customWidth="1"/>
    <col min="44" max="44" width="15.85546875" style="3" bestFit="1" customWidth="1"/>
    <col min="45" max="45" width="8" style="9" bestFit="1" customWidth="1"/>
    <col min="46" max="46" width="8" style="11" bestFit="1" customWidth="1"/>
    <col min="47" max="47" width="0" hidden="1" customWidth="1"/>
    <col min="49" max="49" width="11.42578125" style="5"/>
  </cols>
  <sheetData>
    <row r="1" spans="1:49" s="1" customFormat="1" ht="15.75" thickBot="1" x14ac:dyDescent="0.3">
      <c r="A1" s="70" t="s">
        <v>5</v>
      </c>
      <c r="B1" s="70" t="s">
        <v>6</v>
      </c>
      <c r="C1" s="72" t="s">
        <v>0</v>
      </c>
      <c r="D1" s="71" t="s">
        <v>7</v>
      </c>
      <c r="E1" s="78" t="s">
        <v>2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Z1" s="81" t="s">
        <v>1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3"/>
      <c r="AU1" s="70" t="s">
        <v>3</v>
      </c>
      <c r="AV1" s="70"/>
      <c r="AW1" s="30"/>
    </row>
    <row r="2" spans="1:49" s="1" customFormat="1" ht="15.75" thickBot="1" x14ac:dyDescent="0.3">
      <c r="A2" s="70"/>
      <c r="B2" s="70"/>
      <c r="C2" s="72"/>
      <c r="D2" s="71"/>
      <c r="E2" s="73" t="s">
        <v>8</v>
      </c>
      <c r="F2" s="74" t="s">
        <v>4</v>
      </c>
      <c r="G2" s="75"/>
      <c r="H2" s="75"/>
      <c r="I2" s="75"/>
      <c r="J2" s="76"/>
      <c r="K2" s="74" t="s">
        <v>24</v>
      </c>
      <c r="L2" s="75"/>
      <c r="M2" s="75"/>
      <c r="N2" s="75"/>
      <c r="O2" s="76"/>
      <c r="P2" s="74" t="s">
        <v>25</v>
      </c>
      <c r="Q2" s="75"/>
      <c r="R2" s="75"/>
      <c r="S2" s="75"/>
      <c r="T2" s="76"/>
      <c r="U2" s="75" t="s">
        <v>13</v>
      </c>
      <c r="V2" s="75"/>
      <c r="W2" s="75"/>
      <c r="X2" s="75"/>
      <c r="Y2" s="77"/>
      <c r="Z2" s="84" t="s">
        <v>8</v>
      </c>
      <c r="AA2" s="86" t="s">
        <v>4</v>
      </c>
      <c r="AB2" s="87"/>
      <c r="AC2" s="87"/>
      <c r="AD2" s="87"/>
      <c r="AE2" s="88"/>
      <c r="AF2" s="86" t="s">
        <v>24</v>
      </c>
      <c r="AG2" s="87"/>
      <c r="AH2" s="87"/>
      <c r="AI2" s="87"/>
      <c r="AJ2" s="88"/>
      <c r="AK2" s="86" t="s">
        <v>25</v>
      </c>
      <c r="AL2" s="87"/>
      <c r="AM2" s="87"/>
      <c r="AN2" s="87"/>
      <c r="AO2" s="88"/>
      <c r="AP2" s="87" t="s">
        <v>13</v>
      </c>
      <c r="AQ2" s="87"/>
      <c r="AR2" s="87"/>
      <c r="AS2" s="87"/>
      <c r="AT2" s="89"/>
      <c r="AU2" s="70" t="s">
        <v>14</v>
      </c>
      <c r="AV2" s="70" t="s">
        <v>15</v>
      </c>
      <c r="AW2" s="30"/>
    </row>
    <row r="3" spans="1:49" s="49" customFormat="1" ht="15.75" thickBot="1" x14ac:dyDescent="0.3">
      <c r="A3" s="70"/>
      <c r="B3" s="70"/>
      <c r="C3" s="72"/>
      <c r="D3" s="71"/>
      <c r="E3" s="73"/>
      <c r="F3" s="50" t="s">
        <v>9</v>
      </c>
      <c r="G3" s="51" t="s">
        <v>30</v>
      </c>
      <c r="H3" s="51" t="s">
        <v>10</v>
      </c>
      <c r="I3" s="51" t="s">
        <v>11</v>
      </c>
      <c r="J3" s="51" t="s">
        <v>12</v>
      </c>
      <c r="K3" s="50" t="s">
        <v>9</v>
      </c>
      <c r="L3" s="51" t="s">
        <v>30</v>
      </c>
      <c r="M3" s="51" t="s">
        <v>10</v>
      </c>
      <c r="N3" s="51" t="s">
        <v>11</v>
      </c>
      <c r="O3" s="51" t="s">
        <v>12</v>
      </c>
      <c r="P3" s="50" t="s">
        <v>9</v>
      </c>
      <c r="Q3" s="51" t="s">
        <v>30</v>
      </c>
      <c r="R3" s="51" t="s">
        <v>10</v>
      </c>
      <c r="S3" s="51" t="s">
        <v>11</v>
      </c>
      <c r="T3" s="51" t="s">
        <v>12</v>
      </c>
      <c r="U3" s="50" t="s">
        <v>9</v>
      </c>
      <c r="V3" s="51" t="s">
        <v>30</v>
      </c>
      <c r="W3" s="51" t="s">
        <v>10</v>
      </c>
      <c r="X3" s="51" t="s">
        <v>11</v>
      </c>
      <c r="Y3" s="52" t="s">
        <v>12</v>
      </c>
      <c r="Z3" s="85"/>
      <c r="AA3" s="53" t="s">
        <v>9</v>
      </c>
      <c r="AB3" s="54" t="s">
        <v>30</v>
      </c>
      <c r="AC3" s="54" t="s">
        <v>10</v>
      </c>
      <c r="AD3" s="54" t="s">
        <v>11</v>
      </c>
      <c r="AE3" s="54" t="s">
        <v>12</v>
      </c>
      <c r="AF3" s="53" t="s">
        <v>9</v>
      </c>
      <c r="AG3" s="54" t="s">
        <v>30</v>
      </c>
      <c r="AH3" s="54" t="s">
        <v>10</v>
      </c>
      <c r="AI3" s="54" t="s">
        <v>11</v>
      </c>
      <c r="AJ3" s="54" t="s">
        <v>12</v>
      </c>
      <c r="AK3" s="53" t="s">
        <v>9</v>
      </c>
      <c r="AL3" s="54" t="s">
        <v>30</v>
      </c>
      <c r="AM3" s="54" t="s">
        <v>10</v>
      </c>
      <c r="AN3" s="54" t="s">
        <v>11</v>
      </c>
      <c r="AO3" s="54" t="s">
        <v>12</v>
      </c>
      <c r="AP3" s="53" t="s">
        <v>9</v>
      </c>
      <c r="AQ3" s="54" t="s">
        <v>30</v>
      </c>
      <c r="AR3" s="54" t="s">
        <v>10</v>
      </c>
      <c r="AS3" s="54" t="s">
        <v>11</v>
      </c>
      <c r="AT3" s="55" t="s">
        <v>12</v>
      </c>
      <c r="AU3" s="70"/>
      <c r="AV3" s="70"/>
      <c r="AW3" s="48"/>
    </row>
    <row r="4" spans="1:49" x14ac:dyDescent="0.25">
      <c r="A4" s="69" t="s">
        <v>16</v>
      </c>
      <c r="B4" s="69" t="s">
        <v>17</v>
      </c>
      <c r="C4" s="63" t="s">
        <v>29</v>
      </c>
      <c r="D4" s="41">
        <v>1000</v>
      </c>
      <c r="E4" s="5">
        <v>1000</v>
      </c>
      <c r="F4" s="8">
        <v>298930</v>
      </c>
      <c r="G4">
        <v>0</v>
      </c>
      <c r="H4" s="3">
        <v>0</v>
      </c>
      <c r="I4" s="9">
        <v>298930</v>
      </c>
      <c r="J4" s="10">
        <v>298930</v>
      </c>
      <c r="K4" s="36">
        <v>89.3333333333333</v>
      </c>
      <c r="L4" s="32">
        <v>2.6666666666666701</v>
      </c>
      <c r="M4" s="3">
        <v>3.55555555555555</v>
      </c>
      <c r="N4" s="9">
        <v>88</v>
      </c>
      <c r="O4" s="10">
        <v>92</v>
      </c>
      <c r="P4" s="36">
        <v>89.3333333333333</v>
      </c>
      <c r="Q4" s="32">
        <v>0.66666666666667096</v>
      </c>
      <c r="R4" s="3">
        <v>0.22222222222222199</v>
      </c>
      <c r="S4" s="9">
        <v>89</v>
      </c>
      <c r="T4" s="10">
        <v>90</v>
      </c>
      <c r="U4" s="8">
        <v>3347700.3333333302</v>
      </c>
      <c r="V4" s="9">
        <v>49230.666666666497</v>
      </c>
      <c r="W4" s="3">
        <v>4847317080.8888798</v>
      </c>
      <c r="X4" s="9">
        <v>3249239</v>
      </c>
      <c r="Y4" s="11">
        <v>3396931</v>
      </c>
      <c r="Z4" s="5">
        <v>1000</v>
      </c>
      <c r="AA4" s="8">
        <v>4359</v>
      </c>
      <c r="AB4">
        <v>0</v>
      </c>
      <c r="AC4" s="3">
        <v>0</v>
      </c>
      <c r="AD4" s="9">
        <v>4359</v>
      </c>
      <c r="AE4" s="10">
        <v>4359</v>
      </c>
      <c r="AF4" s="36">
        <v>33.3333333333333</v>
      </c>
      <c r="AG4" s="32">
        <v>2.6666666666666599</v>
      </c>
      <c r="AH4" s="3">
        <v>3.55555555555555</v>
      </c>
      <c r="AI4" s="9">
        <v>32</v>
      </c>
      <c r="AJ4" s="10">
        <v>36</v>
      </c>
      <c r="AK4" s="36">
        <v>33.6666666666666</v>
      </c>
      <c r="AL4" s="32">
        <v>0.33333333333333498</v>
      </c>
      <c r="AM4" s="3">
        <v>0.22222222222222199</v>
      </c>
      <c r="AN4" s="9">
        <v>33</v>
      </c>
      <c r="AO4" s="10">
        <v>34</v>
      </c>
      <c r="AP4" s="8">
        <v>131173</v>
      </c>
      <c r="AQ4" s="9">
        <v>5045</v>
      </c>
      <c r="AR4" s="3">
        <v>50904050</v>
      </c>
      <c r="AS4" s="9">
        <v>121083</v>
      </c>
      <c r="AT4" s="11">
        <v>136218</v>
      </c>
      <c r="AU4">
        <f>AF4/K4</f>
        <v>0.3731343283582087</v>
      </c>
      <c r="AV4" s="20">
        <f>AK4/P4</f>
        <v>0.37686567164179047</v>
      </c>
    </row>
    <row r="5" spans="1:49" x14ac:dyDescent="0.25">
      <c r="A5" s="61"/>
      <c r="B5" s="61"/>
      <c r="C5" s="64"/>
      <c r="D5" s="41">
        <v>100000</v>
      </c>
      <c r="E5" s="5">
        <v>13783</v>
      </c>
      <c r="F5" s="8">
        <v>2970250</v>
      </c>
      <c r="G5">
        <v>0</v>
      </c>
      <c r="H5" s="3">
        <v>0</v>
      </c>
      <c r="I5" s="9">
        <v>2970250</v>
      </c>
      <c r="J5" s="10">
        <v>2970250</v>
      </c>
      <c r="K5" s="36">
        <v>1260</v>
      </c>
      <c r="L5" s="32">
        <v>16</v>
      </c>
      <c r="M5" s="3">
        <v>170.666666666666</v>
      </c>
      <c r="N5" s="9">
        <v>1244</v>
      </c>
      <c r="O5" s="10">
        <v>1276</v>
      </c>
      <c r="P5" s="36">
        <v>1259.3333333333301</v>
      </c>
      <c r="Q5" s="32">
        <v>15.6666666666667</v>
      </c>
      <c r="R5" s="3">
        <v>170.888888888888</v>
      </c>
      <c r="S5" s="9">
        <v>1243</v>
      </c>
      <c r="T5" s="10">
        <v>1275</v>
      </c>
      <c r="U5" s="8">
        <v>2357594.3333333302</v>
      </c>
      <c r="V5" s="9">
        <v>30065.666666666501</v>
      </c>
      <c r="W5" s="3">
        <v>597594569.55555499</v>
      </c>
      <c r="X5" s="9">
        <v>2327782</v>
      </c>
      <c r="Y5" s="11">
        <v>2387660</v>
      </c>
      <c r="Z5" s="5">
        <v>13783</v>
      </c>
      <c r="AA5" s="8">
        <v>147197</v>
      </c>
      <c r="AB5">
        <v>0</v>
      </c>
      <c r="AC5" s="3">
        <v>0</v>
      </c>
      <c r="AD5" s="9">
        <v>147197</v>
      </c>
      <c r="AE5" s="10">
        <v>147197</v>
      </c>
      <c r="AF5" s="36">
        <v>1097.3333333333301</v>
      </c>
      <c r="AG5" s="32">
        <v>10.6666666666667</v>
      </c>
      <c r="AH5" s="3">
        <v>152.888888888888</v>
      </c>
      <c r="AI5" s="9">
        <v>1080</v>
      </c>
      <c r="AJ5" s="10">
        <v>1108</v>
      </c>
      <c r="AK5" s="36">
        <v>1097.3333333333301</v>
      </c>
      <c r="AL5" s="32">
        <v>11.6666666666667</v>
      </c>
      <c r="AM5" s="3">
        <v>189.555555555555</v>
      </c>
      <c r="AN5" s="9">
        <v>1078</v>
      </c>
      <c r="AO5" s="10">
        <v>1109</v>
      </c>
      <c r="AP5" s="8">
        <v>134157.33333333299</v>
      </c>
      <c r="AQ5" s="9">
        <v>2135.6666666666501</v>
      </c>
      <c r="AR5" s="3">
        <v>2319096.2222222202</v>
      </c>
      <c r="AS5" s="9">
        <v>132849</v>
      </c>
      <c r="AT5" s="11">
        <v>136293</v>
      </c>
      <c r="AU5">
        <f t="shared" ref="AU5:AU40" si="0">AF5/K5</f>
        <v>0.87089947089946829</v>
      </c>
      <c r="AV5" s="20">
        <f t="shared" ref="AV5:AV40" si="1">AK5/P5</f>
        <v>0.87136050820539934</v>
      </c>
    </row>
    <row r="6" spans="1:49" s="23" customFormat="1" x14ac:dyDescent="0.25">
      <c r="A6" s="62"/>
      <c r="B6" s="62"/>
      <c r="C6" s="65"/>
      <c r="D6" s="42">
        <v>500000</v>
      </c>
      <c r="E6" s="21">
        <v>13783</v>
      </c>
      <c r="F6" s="22">
        <v>2970250</v>
      </c>
      <c r="G6" s="23">
        <v>0</v>
      </c>
      <c r="H6" s="24">
        <v>0</v>
      </c>
      <c r="I6" s="25">
        <v>2970250</v>
      </c>
      <c r="J6" s="25">
        <v>2970250</v>
      </c>
      <c r="K6" s="37">
        <v>1269.3333333333301</v>
      </c>
      <c r="L6" s="33">
        <v>10.6666666666667</v>
      </c>
      <c r="M6" s="24">
        <v>67.5555555555555</v>
      </c>
      <c r="N6" s="25">
        <v>1260</v>
      </c>
      <c r="O6" s="25">
        <v>1280</v>
      </c>
      <c r="P6" s="37">
        <v>1269.3333333333301</v>
      </c>
      <c r="Q6" s="33">
        <v>12.6666666666667</v>
      </c>
      <c r="R6" s="24">
        <v>82.8888888888888</v>
      </c>
      <c r="S6" s="25">
        <v>1261</v>
      </c>
      <c r="T6" s="25">
        <v>1282</v>
      </c>
      <c r="U6" s="22">
        <v>2340105.3333333302</v>
      </c>
      <c r="V6" s="25">
        <v>17235.666666666501</v>
      </c>
      <c r="W6" s="24">
        <v>228915022.888888</v>
      </c>
      <c r="X6" s="25">
        <v>2320507</v>
      </c>
      <c r="Y6" s="26">
        <v>2357341</v>
      </c>
      <c r="Z6" s="21">
        <v>13783</v>
      </c>
      <c r="AA6" s="22">
        <v>147197</v>
      </c>
      <c r="AB6" s="23">
        <v>0</v>
      </c>
      <c r="AC6" s="24">
        <v>0</v>
      </c>
      <c r="AD6" s="25">
        <v>147197</v>
      </c>
      <c r="AE6" s="25">
        <v>147197</v>
      </c>
      <c r="AF6" s="37">
        <v>1104</v>
      </c>
      <c r="AG6" s="33">
        <v>0</v>
      </c>
      <c r="AH6" s="24">
        <v>0</v>
      </c>
      <c r="AI6" s="25">
        <v>1104</v>
      </c>
      <c r="AJ6" s="25">
        <v>1104</v>
      </c>
      <c r="AK6" s="37">
        <v>1104.3333333333301</v>
      </c>
      <c r="AL6" s="33">
        <v>0.66666666666674201</v>
      </c>
      <c r="AM6" s="24">
        <v>0.88888888888888795</v>
      </c>
      <c r="AN6" s="25">
        <v>1103</v>
      </c>
      <c r="AO6" s="25">
        <v>1105</v>
      </c>
      <c r="AP6" s="22">
        <v>133330</v>
      </c>
      <c r="AQ6" s="25">
        <v>0</v>
      </c>
      <c r="AR6" s="24">
        <v>0</v>
      </c>
      <c r="AS6" s="25">
        <v>133330</v>
      </c>
      <c r="AT6" s="26">
        <v>133330</v>
      </c>
      <c r="AU6" s="23">
        <f t="shared" si="0"/>
        <v>0.8697478991596661</v>
      </c>
      <c r="AV6" s="142">
        <f t="shared" si="1"/>
        <v>0.87001050420168036</v>
      </c>
      <c r="AW6" s="21"/>
    </row>
    <row r="7" spans="1:49" s="20" customFormat="1" x14ac:dyDescent="0.25">
      <c r="A7" s="60" t="s">
        <v>20</v>
      </c>
      <c r="B7" s="60" t="s">
        <v>21</v>
      </c>
      <c r="C7" s="66" t="s">
        <v>27</v>
      </c>
      <c r="D7" s="43">
        <v>1000</v>
      </c>
      <c r="E7" s="5">
        <v>1000</v>
      </c>
      <c r="F7" s="19">
        <v>2328925</v>
      </c>
      <c r="G7" s="20">
        <v>0</v>
      </c>
      <c r="H7" s="6">
        <v>0</v>
      </c>
      <c r="I7" s="10">
        <v>2328925</v>
      </c>
      <c r="J7" s="10">
        <v>2328925</v>
      </c>
      <c r="K7" s="38">
        <v>361.33333333333297</v>
      </c>
      <c r="L7" s="34">
        <v>2.6666666666666798</v>
      </c>
      <c r="M7" s="6">
        <v>14.2222222222222</v>
      </c>
      <c r="N7" s="10">
        <v>356</v>
      </c>
      <c r="O7" s="10">
        <v>364</v>
      </c>
      <c r="P7" s="38">
        <v>361</v>
      </c>
      <c r="Q7" s="34">
        <v>2</v>
      </c>
      <c r="R7" s="6">
        <v>8</v>
      </c>
      <c r="S7" s="10">
        <v>357</v>
      </c>
      <c r="T7" s="10">
        <v>363</v>
      </c>
      <c r="U7" s="19">
        <v>6446071.3333333302</v>
      </c>
      <c r="V7" s="10">
        <v>95852.666666666904</v>
      </c>
      <c r="W7" s="6">
        <v>4593866853.5555496</v>
      </c>
      <c r="X7" s="10">
        <v>6398145</v>
      </c>
      <c r="Y7" s="11">
        <v>6541924</v>
      </c>
      <c r="Z7" s="5"/>
      <c r="AA7" s="19"/>
      <c r="AC7" s="6"/>
      <c r="AD7" s="10"/>
      <c r="AE7" s="10"/>
      <c r="AF7" s="38"/>
      <c r="AG7" s="34"/>
      <c r="AH7" s="6"/>
      <c r="AI7" s="10"/>
      <c r="AJ7" s="10"/>
      <c r="AK7" s="38"/>
      <c r="AL7" s="34"/>
      <c r="AM7" s="6"/>
      <c r="AN7" s="10"/>
      <c r="AO7" s="10"/>
      <c r="AP7" s="19"/>
      <c r="AQ7" s="10"/>
      <c r="AR7" s="6"/>
      <c r="AS7" s="10"/>
      <c r="AT7" s="11"/>
      <c r="AU7"/>
      <c r="AW7" s="5"/>
    </row>
    <row r="8" spans="1:49" x14ac:dyDescent="0.25">
      <c r="A8" s="61"/>
      <c r="B8" s="61"/>
      <c r="C8" s="64"/>
      <c r="D8" s="41">
        <v>100000</v>
      </c>
      <c r="E8" s="5">
        <v>100000</v>
      </c>
      <c r="F8" s="8">
        <v>204647065</v>
      </c>
      <c r="G8">
        <v>0</v>
      </c>
      <c r="H8" s="3">
        <v>0</v>
      </c>
      <c r="I8" s="9">
        <v>204647065</v>
      </c>
      <c r="J8" s="10">
        <v>204647065</v>
      </c>
      <c r="K8" s="36">
        <v>80457.333333333299</v>
      </c>
      <c r="L8" s="32">
        <v>98.666666666671503</v>
      </c>
      <c r="M8" s="3">
        <v>5134.2222222222199</v>
      </c>
      <c r="N8" s="9">
        <v>80388</v>
      </c>
      <c r="O8" s="10">
        <v>80556</v>
      </c>
      <c r="P8" s="36">
        <v>80457.666666666599</v>
      </c>
      <c r="Q8" s="32">
        <v>99.333333333328397</v>
      </c>
      <c r="R8" s="3">
        <v>5200.2222222222199</v>
      </c>
      <c r="S8" s="9">
        <v>80388</v>
      </c>
      <c r="T8" s="10">
        <v>80557</v>
      </c>
      <c r="U8" s="8">
        <v>2543549.3333333302</v>
      </c>
      <c r="V8" s="9">
        <v>2191.6666666665101</v>
      </c>
      <c r="W8" s="3">
        <v>5126009.5555555504</v>
      </c>
      <c r="X8" s="9">
        <v>2540432</v>
      </c>
      <c r="Y8" s="11">
        <v>2545741</v>
      </c>
      <c r="AV8" s="143"/>
    </row>
    <row r="9" spans="1:49" x14ac:dyDescent="0.25">
      <c r="A9" s="61"/>
      <c r="B9" s="67"/>
      <c r="C9" s="64"/>
      <c r="D9" s="41">
        <v>500000</v>
      </c>
      <c r="E9" s="5">
        <v>500000</v>
      </c>
      <c r="F9" s="12">
        <v>1029160358</v>
      </c>
      <c r="G9">
        <v>0</v>
      </c>
      <c r="H9" s="3">
        <v>0</v>
      </c>
      <c r="I9" s="9">
        <v>1029160358</v>
      </c>
      <c r="J9" s="10">
        <v>1029160358</v>
      </c>
      <c r="K9" s="39">
        <v>804964</v>
      </c>
      <c r="L9" s="32">
        <v>9012</v>
      </c>
      <c r="M9" s="3">
        <v>40612128</v>
      </c>
      <c r="N9" s="9">
        <v>800380</v>
      </c>
      <c r="O9" s="10">
        <v>813976</v>
      </c>
      <c r="P9" s="39">
        <v>804962.33333333302</v>
      </c>
      <c r="Q9" s="32">
        <v>9011.6666666666206</v>
      </c>
      <c r="R9" s="3">
        <v>40609281.5555555</v>
      </c>
      <c r="S9" s="9">
        <v>800377</v>
      </c>
      <c r="T9" s="10">
        <v>813974</v>
      </c>
      <c r="U9" s="12">
        <v>1278596.66666666</v>
      </c>
      <c r="V9" s="9">
        <v>7242.3333333332503</v>
      </c>
      <c r="W9" s="3">
        <v>101323284.222222</v>
      </c>
      <c r="X9" s="9">
        <v>1264362</v>
      </c>
      <c r="Y9" s="11">
        <v>1285839</v>
      </c>
      <c r="AA9" s="12"/>
      <c r="AF9" s="39"/>
      <c r="AK9" s="39"/>
      <c r="AP9" s="12"/>
      <c r="AV9" s="20"/>
    </row>
    <row r="10" spans="1:49" s="15" customFormat="1" x14ac:dyDescent="0.25">
      <c r="A10" s="61"/>
      <c r="B10" s="68" t="s">
        <v>22</v>
      </c>
      <c r="C10" s="64"/>
      <c r="D10" s="41">
        <v>1000</v>
      </c>
      <c r="E10" s="13">
        <v>1000</v>
      </c>
      <c r="F10" s="14">
        <v>2328925</v>
      </c>
      <c r="G10" s="15">
        <v>0</v>
      </c>
      <c r="H10" s="16">
        <v>0</v>
      </c>
      <c r="I10" s="17">
        <v>2328925</v>
      </c>
      <c r="J10" s="17">
        <v>2328925</v>
      </c>
      <c r="K10" s="40">
        <v>353.33333333333297</v>
      </c>
      <c r="L10" s="35">
        <v>2.6666666666666798</v>
      </c>
      <c r="M10" s="16">
        <v>3.55555555555555</v>
      </c>
      <c r="N10" s="17">
        <v>352</v>
      </c>
      <c r="O10" s="17">
        <v>356</v>
      </c>
      <c r="P10" s="40">
        <v>354.33333333333297</v>
      </c>
      <c r="Q10" s="35">
        <v>1.6666666666666801</v>
      </c>
      <c r="R10" s="16">
        <v>1.55555555555555</v>
      </c>
      <c r="S10" s="17">
        <v>353</v>
      </c>
      <c r="T10" s="17">
        <v>356</v>
      </c>
      <c r="U10" s="14">
        <v>6591484</v>
      </c>
      <c r="V10" s="17">
        <v>24780</v>
      </c>
      <c r="W10" s="16">
        <v>1228096800</v>
      </c>
      <c r="X10" s="17">
        <v>6541924</v>
      </c>
      <c r="Y10" s="18">
        <v>6616264</v>
      </c>
      <c r="Z10" s="13"/>
      <c r="AA10" s="14"/>
      <c r="AC10" s="16"/>
      <c r="AD10" s="17"/>
      <c r="AE10" s="17"/>
      <c r="AF10" s="40"/>
      <c r="AG10" s="35"/>
      <c r="AH10" s="16"/>
      <c r="AI10" s="17"/>
      <c r="AJ10" s="17"/>
      <c r="AK10" s="40"/>
      <c r="AL10" s="35"/>
      <c r="AM10" s="16"/>
      <c r="AN10" s="17"/>
      <c r="AO10" s="17"/>
      <c r="AP10" s="14"/>
      <c r="AQ10" s="17"/>
      <c r="AR10" s="16"/>
      <c r="AS10" s="17"/>
      <c r="AT10" s="18"/>
      <c r="AU10"/>
      <c r="AV10" s="20"/>
      <c r="AW10" s="13"/>
    </row>
    <row r="11" spans="1:49" x14ac:dyDescent="0.25">
      <c r="A11" s="61"/>
      <c r="B11" s="61"/>
      <c r="C11" s="64"/>
      <c r="D11" s="41">
        <v>100000</v>
      </c>
      <c r="E11" s="5">
        <v>100000</v>
      </c>
      <c r="F11" s="8">
        <v>204647065</v>
      </c>
      <c r="G11">
        <v>0</v>
      </c>
      <c r="H11" s="3">
        <v>0</v>
      </c>
      <c r="I11" s="9">
        <v>204647065</v>
      </c>
      <c r="J11" s="10">
        <v>204647065</v>
      </c>
      <c r="K11" s="36">
        <v>79789.333333333299</v>
      </c>
      <c r="L11" s="32">
        <v>94.666666666671503</v>
      </c>
      <c r="M11" s="3">
        <v>7043.5555555555502</v>
      </c>
      <c r="N11" s="9">
        <v>79680</v>
      </c>
      <c r="O11" s="10">
        <v>79884</v>
      </c>
      <c r="P11" s="36">
        <v>79786.666666666599</v>
      </c>
      <c r="Q11" s="32">
        <v>95.333333333328397</v>
      </c>
      <c r="R11" s="3">
        <v>7024.8888888888796</v>
      </c>
      <c r="S11" s="9">
        <v>79678</v>
      </c>
      <c r="T11" s="10">
        <v>79882</v>
      </c>
      <c r="U11" s="8">
        <v>2564844.66666666</v>
      </c>
      <c r="V11" s="9">
        <v>3516.3333333334799</v>
      </c>
      <c r="W11" s="3">
        <v>7282260.2222222202</v>
      </c>
      <c r="X11" s="9">
        <v>2561802</v>
      </c>
      <c r="Y11" s="11">
        <v>2568361</v>
      </c>
      <c r="AV11" s="20"/>
    </row>
    <row r="12" spans="1:49" s="23" customFormat="1" x14ac:dyDescent="0.25">
      <c r="A12" s="62"/>
      <c r="B12" s="62"/>
      <c r="C12" s="65"/>
      <c r="D12" s="42">
        <v>500000</v>
      </c>
      <c r="E12" s="21">
        <v>500000</v>
      </c>
      <c r="F12" s="22">
        <v>1029160358</v>
      </c>
      <c r="G12" s="23">
        <v>0</v>
      </c>
      <c r="H12" s="24">
        <v>0</v>
      </c>
      <c r="I12" s="25">
        <v>1029160358</v>
      </c>
      <c r="J12" s="25">
        <v>1029160358</v>
      </c>
      <c r="K12" s="37">
        <v>803882.66666666605</v>
      </c>
      <c r="L12" s="33">
        <v>2925.3333333333699</v>
      </c>
      <c r="M12" s="24">
        <v>7623854.2222222202</v>
      </c>
      <c r="N12" s="25">
        <v>800180</v>
      </c>
      <c r="O12" s="25">
        <v>806808</v>
      </c>
      <c r="P12" s="37">
        <v>803883</v>
      </c>
      <c r="Q12" s="33">
        <v>2927</v>
      </c>
      <c r="R12" s="24">
        <v>7621268.6666666605</v>
      </c>
      <c r="S12" s="25">
        <v>800182</v>
      </c>
      <c r="T12" s="25">
        <v>806810</v>
      </c>
      <c r="U12" s="22">
        <v>1280252</v>
      </c>
      <c r="V12" s="25">
        <v>5909</v>
      </c>
      <c r="W12" s="24">
        <v>19390478</v>
      </c>
      <c r="X12" s="25">
        <v>1275595</v>
      </c>
      <c r="Y12" s="26">
        <v>1286161</v>
      </c>
      <c r="Z12" s="21"/>
      <c r="AA12" s="22"/>
      <c r="AC12" s="24"/>
      <c r="AD12" s="25"/>
      <c r="AE12" s="25"/>
      <c r="AF12" s="37"/>
      <c r="AG12" s="33"/>
      <c r="AH12" s="24"/>
      <c r="AI12" s="25"/>
      <c r="AJ12" s="25"/>
      <c r="AK12" s="37"/>
      <c r="AL12" s="33"/>
      <c r="AM12" s="24"/>
      <c r="AN12" s="25"/>
      <c r="AO12" s="25"/>
      <c r="AP12" s="22"/>
      <c r="AQ12" s="25"/>
      <c r="AR12" s="24"/>
      <c r="AS12" s="25"/>
      <c r="AT12" s="26"/>
      <c r="AW12" s="21"/>
    </row>
    <row r="13" spans="1:49" s="20" customFormat="1" x14ac:dyDescent="0.25">
      <c r="A13" s="60" t="s">
        <v>18</v>
      </c>
      <c r="B13" s="60" t="s">
        <v>19</v>
      </c>
      <c r="C13" s="66" t="s">
        <v>26</v>
      </c>
      <c r="D13" s="43">
        <v>1000</v>
      </c>
      <c r="E13" s="5">
        <v>1000</v>
      </c>
      <c r="F13" s="19">
        <v>374472</v>
      </c>
      <c r="G13" s="20">
        <v>0</v>
      </c>
      <c r="H13" s="6">
        <v>0</v>
      </c>
      <c r="I13" s="10">
        <v>374472</v>
      </c>
      <c r="J13" s="10">
        <v>374472</v>
      </c>
      <c r="K13" s="38">
        <v>64</v>
      </c>
      <c r="L13" s="34">
        <v>0</v>
      </c>
      <c r="M13" s="6">
        <v>0</v>
      </c>
      <c r="N13" s="10">
        <v>64</v>
      </c>
      <c r="O13" s="10">
        <v>64</v>
      </c>
      <c r="P13" s="38">
        <v>62</v>
      </c>
      <c r="Q13" s="34">
        <v>0</v>
      </c>
      <c r="R13" s="6">
        <v>0</v>
      </c>
      <c r="S13" s="10">
        <v>62</v>
      </c>
      <c r="T13" s="10">
        <v>62</v>
      </c>
      <c r="U13" s="19">
        <v>5851125</v>
      </c>
      <c r="V13" s="10">
        <v>0</v>
      </c>
      <c r="W13" s="6">
        <v>0</v>
      </c>
      <c r="X13" s="10">
        <v>5851125</v>
      </c>
      <c r="Y13" s="11">
        <v>5851125</v>
      </c>
      <c r="Z13" s="5">
        <v>1000</v>
      </c>
      <c r="AA13" s="19">
        <v>1861</v>
      </c>
      <c r="AB13" s="20">
        <v>0</v>
      </c>
      <c r="AC13" s="6">
        <v>0</v>
      </c>
      <c r="AD13" s="10">
        <v>1861</v>
      </c>
      <c r="AE13" s="10">
        <v>1861</v>
      </c>
      <c r="AF13" s="38">
        <v>41.3333333333333</v>
      </c>
      <c r="AG13" s="34">
        <v>2.6666666666666599</v>
      </c>
      <c r="AH13" s="6">
        <v>3.55555555555555</v>
      </c>
      <c r="AI13" s="10">
        <v>40</v>
      </c>
      <c r="AJ13" s="10">
        <v>44</v>
      </c>
      <c r="AK13" s="38">
        <v>42</v>
      </c>
      <c r="AL13" s="34">
        <v>0</v>
      </c>
      <c r="AM13" s="6">
        <v>0</v>
      </c>
      <c r="AN13" s="10">
        <v>42</v>
      </c>
      <c r="AO13" s="10">
        <v>42</v>
      </c>
      <c r="AP13" s="19">
        <v>45115</v>
      </c>
      <c r="AQ13" s="10">
        <v>1410</v>
      </c>
      <c r="AR13" s="6">
        <v>3976200</v>
      </c>
      <c r="AS13" s="10">
        <v>42295</v>
      </c>
      <c r="AT13" s="11">
        <v>46525</v>
      </c>
      <c r="AU13">
        <f t="shared" si="0"/>
        <v>0.64583333333333282</v>
      </c>
      <c r="AV13" s="20">
        <f t="shared" si="1"/>
        <v>0.67741935483870963</v>
      </c>
      <c r="AW13" s="5"/>
    </row>
    <row r="14" spans="1:49" x14ac:dyDescent="0.25">
      <c r="A14" s="61"/>
      <c r="B14" s="61"/>
      <c r="C14" s="64"/>
      <c r="D14" s="41">
        <v>100000</v>
      </c>
      <c r="E14" s="5">
        <v>100000</v>
      </c>
      <c r="F14" s="8">
        <v>37088928</v>
      </c>
      <c r="G14">
        <v>0</v>
      </c>
      <c r="H14" s="3">
        <v>0</v>
      </c>
      <c r="I14" s="9">
        <v>37088928</v>
      </c>
      <c r="J14" s="10">
        <v>37088928</v>
      </c>
      <c r="K14" s="36">
        <v>24292</v>
      </c>
      <c r="L14" s="32">
        <v>44</v>
      </c>
      <c r="M14" s="3">
        <v>1184</v>
      </c>
      <c r="N14" s="9">
        <v>24252</v>
      </c>
      <c r="O14" s="10">
        <v>24336</v>
      </c>
      <c r="P14" s="36">
        <v>24293.333333333299</v>
      </c>
      <c r="Q14" s="32">
        <v>43.666666666667801</v>
      </c>
      <c r="R14" s="3">
        <v>1181.55555555555</v>
      </c>
      <c r="S14" s="9">
        <v>24253</v>
      </c>
      <c r="T14" s="10">
        <v>24337</v>
      </c>
      <c r="U14" s="8">
        <v>1526798.66666666</v>
      </c>
      <c r="V14" s="9">
        <v>2515.3333333332498</v>
      </c>
      <c r="W14" s="3">
        <v>4675474.8888888797</v>
      </c>
      <c r="X14" s="9">
        <v>1524035</v>
      </c>
      <c r="Y14" s="11">
        <v>1529314</v>
      </c>
      <c r="Z14" s="5">
        <v>100000</v>
      </c>
      <c r="AA14" s="8">
        <v>198845</v>
      </c>
      <c r="AB14">
        <v>0</v>
      </c>
      <c r="AC14" s="3">
        <v>0</v>
      </c>
      <c r="AD14" s="9">
        <v>198845</v>
      </c>
      <c r="AE14" s="10">
        <v>198845</v>
      </c>
      <c r="AF14" s="36">
        <v>34912</v>
      </c>
      <c r="AG14" s="32">
        <v>16</v>
      </c>
      <c r="AH14" s="3">
        <v>224</v>
      </c>
      <c r="AI14" s="9">
        <v>34892</v>
      </c>
      <c r="AJ14" s="10">
        <v>34928</v>
      </c>
      <c r="AK14" s="36">
        <v>34912.333333333299</v>
      </c>
      <c r="AL14" s="32">
        <v>15.6666666666642</v>
      </c>
      <c r="AM14" s="3">
        <v>196.222222222222</v>
      </c>
      <c r="AN14" s="9">
        <v>34894</v>
      </c>
      <c r="AO14" s="10">
        <v>34928</v>
      </c>
      <c r="AP14" s="8">
        <v>5694.6666666666597</v>
      </c>
      <c r="AQ14" s="9">
        <v>3.3333333333330302</v>
      </c>
      <c r="AR14" s="3">
        <v>6.2222222222222197</v>
      </c>
      <c r="AS14" s="9">
        <v>5692</v>
      </c>
      <c r="AT14" s="11">
        <v>5698</v>
      </c>
      <c r="AU14">
        <f t="shared" si="0"/>
        <v>1.4371809649267249</v>
      </c>
      <c r="AV14" s="20">
        <f t="shared" si="1"/>
        <v>1.4371158068057086</v>
      </c>
    </row>
    <row r="15" spans="1:49" x14ac:dyDescent="0.25">
      <c r="A15" s="61"/>
      <c r="B15" s="67"/>
      <c r="C15" s="64"/>
      <c r="D15" s="41">
        <v>500000</v>
      </c>
      <c r="E15" s="5">
        <v>500000</v>
      </c>
      <c r="F15" s="12">
        <v>185440516</v>
      </c>
      <c r="G15">
        <v>0</v>
      </c>
      <c r="H15" s="3">
        <v>0</v>
      </c>
      <c r="I15" s="9">
        <v>185440516</v>
      </c>
      <c r="J15" s="10">
        <v>185440516</v>
      </c>
      <c r="K15" s="39">
        <v>599678.66666666605</v>
      </c>
      <c r="L15" s="32">
        <v>1969.3333333333701</v>
      </c>
      <c r="M15" s="3">
        <v>1942403.5555555499</v>
      </c>
      <c r="N15" s="9">
        <v>598624</v>
      </c>
      <c r="O15" s="10">
        <v>601648</v>
      </c>
      <c r="P15" s="39">
        <v>599678</v>
      </c>
      <c r="Q15" s="32">
        <v>1970</v>
      </c>
      <c r="R15" s="3">
        <v>1943624</v>
      </c>
      <c r="S15" s="9">
        <v>598624</v>
      </c>
      <c r="T15" s="10">
        <v>601648</v>
      </c>
      <c r="U15" s="12">
        <v>309234</v>
      </c>
      <c r="V15" s="9">
        <v>543</v>
      </c>
      <c r="W15" s="3">
        <v>514962</v>
      </c>
      <c r="X15" s="9">
        <v>308220</v>
      </c>
      <c r="Y15" s="11">
        <v>309777</v>
      </c>
      <c r="Z15" s="5">
        <v>500000</v>
      </c>
      <c r="AA15" s="12">
        <v>996674</v>
      </c>
      <c r="AB15">
        <v>0</v>
      </c>
      <c r="AC15" s="3">
        <v>0</v>
      </c>
      <c r="AD15" s="9">
        <v>996674</v>
      </c>
      <c r="AE15" s="10">
        <v>996674</v>
      </c>
      <c r="AF15" s="39">
        <v>427908</v>
      </c>
      <c r="AG15" s="32">
        <v>556</v>
      </c>
      <c r="AH15" s="3">
        <v>314634.66666666599</v>
      </c>
      <c r="AI15" s="9">
        <v>427140</v>
      </c>
      <c r="AJ15" s="10">
        <v>428464</v>
      </c>
      <c r="AK15" s="39">
        <v>427908.66666666599</v>
      </c>
      <c r="AL15" s="32">
        <v>556.33333333331302</v>
      </c>
      <c r="AM15" s="3">
        <v>315146.888888888</v>
      </c>
      <c r="AN15" s="9">
        <v>427140</v>
      </c>
      <c r="AO15" s="10">
        <v>428465</v>
      </c>
      <c r="AP15" s="12">
        <v>2329</v>
      </c>
      <c r="AQ15" s="9">
        <v>4</v>
      </c>
      <c r="AR15" s="3">
        <v>8.6666666666666607</v>
      </c>
      <c r="AS15" s="9">
        <v>2326</v>
      </c>
      <c r="AT15" s="11">
        <v>2333</v>
      </c>
      <c r="AU15">
        <f t="shared" si="0"/>
        <v>0.7135621521748321</v>
      </c>
      <c r="AV15" s="20">
        <f t="shared" si="1"/>
        <v>0.7135640571551165</v>
      </c>
    </row>
    <row r="16" spans="1:49" s="15" customFormat="1" x14ac:dyDescent="0.25">
      <c r="A16" s="61"/>
      <c r="B16" s="68" t="s">
        <v>17</v>
      </c>
      <c r="C16" s="64"/>
      <c r="D16" s="41">
        <v>1000</v>
      </c>
      <c r="E16" s="13">
        <v>1000</v>
      </c>
      <c r="F16" s="14">
        <v>256192</v>
      </c>
      <c r="G16" s="15">
        <v>0</v>
      </c>
      <c r="H16" s="16">
        <v>0</v>
      </c>
      <c r="I16" s="17">
        <v>256192</v>
      </c>
      <c r="J16" s="17">
        <v>256192</v>
      </c>
      <c r="K16" s="40">
        <v>38.6666666666666</v>
      </c>
      <c r="L16" s="35">
        <v>1.3333333333333299</v>
      </c>
      <c r="M16" s="16">
        <v>3.55555555555555</v>
      </c>
      <c r="N16" s="17">
        <v>36</v>
      </c>
      <c r="O16" s="17">
        <v>40</v>
      </c>
      <c r="P16" s="40">
        <v>37.6666666666666</v>
      </c>
      <c r="Q16" s="35">
        <v>0.33333333333333498</v>
      </c>
      <c r="R16" s="16">
        <v>0.22222222222222199</v>
      </c>
      <c r="S16" s="17">
        <v>37</v>
      </c>
      <c r="T16" s="17">
        <v>38</v>
      </c>
      <c r="U16" s="14">
        <v>6642014.6666666605</v>
      </c>
      <c r="V16" s="17">
        <v>474429.33333333302</v>
      </c>
      <c r="W16" s="16">
        <v>112541596163.55499</v>
      </c>
      <c r="X16" s="17">
        <v>6404800</v>
      </c>
      <c r="Y16" s="18">
        <v>7116444</v>
      </c>
      <c r="Z16" s="13">
        <v>1000</v>
      </c>
      <c r="AA16" s="14">
        <v>1805</v>
      </c>
      <c r="AB16" s="15">
        <v>0</v>
      </c>
      <c r="AC16" s="16">
        <v>0</v>
      </c>
      <c r="AD16" s="17">
        <v>1805</v>
      </c>
      <c r="AE16" s="17">
        <v>1805</v>
      </c>
      <c r="AF16" s="40">
        <v>50.6666666666666</v>
      </c>
      <c r="AG16" s="35">
        <v>5.3333333333333304</v>
      </c>
      <c r="AH16" s="16">
        <v>24.8888888888888</v>
      </c>
      <c r="AI16" s="17">
        <v>44</v>
      </c>
      <c r="AJ16" s="17">
        <v>56</v>
      </c>
      <c r="AK16" s="40">
        <v>50</v>
      </c>
      <c r="AL16" s="35">
        <v>4</v>
      </c>
      <c r="AM16" s="16">
        <v>24.6666666666666</v>
      </c>
      <c r="AN16" s="17">
        <v>43</v>
      </c>
      <c r="AO16" s="17">
        <v>54</v>
      </c>
      <c r="AP16" s="14">
        <v>35988.333333333299</v>
      </c>
      <c r="AQ16" s="17">
        <v>5033.6666666666597</v>
      </c>
      <c r="AR16" s="16">
        <v>13693140.2222222</v>
      </c>
      <c r="AS16" s="17">
        <v>32232</v>
      </c>
      <c r="AT16" s="18">
        <v>41022</v>
      </c>
      <c r="AU16">
        <f>AF16/K16</f>
        <v>1.3103448275862075</v>
      </c>
      <c r="AV16" s="20">
        <f t="shared" si="1"/>
        <v>1.3274336283185864</v>
      </c>
      <c r="AW16" s="13"/>
    </row>
    <row r="17" spans="1:49" x14ac:dyDescent="0.25">
      <c r="A17" s="61"/>
      <c r="B17" s="61"/>
      <c r="C17" s="64"/>
      <c r="D17" s="41">
        <v>100000</v>
      </c>
      <c r="E17" s="5">
        <v>100000</v>
      </c>
      <c r="F17" s="8">
        <v>22110204</v>
      </c>
      <c r="G17">
        <v>0</v>
      </c>
      <c r="H17" s="3">
        <v>0</v>
      </c>
      <c r="I17" s="9">
        <v>22110204</v>
      </c>
      <c r="J17" s="10">
        <v>22110204</v>
      </c>
      <c r="K17" s="36">
        <v>13721.333333333299</v>
      </c>
      <c r="L17" s="32">
        <v>46.666666666666003</v>
      </c>
      <c r="M17" s="3">
        <v>2051.5555555555502</v>
      </c>
      <c r="N17" s="9">
        <v>13660</v>
      </c>
      <c r="O17" s="10">
        <v>13768</v>
      </c>
      <c r="P17" s="36">
        <v>13720</v>
      </c>
      <c r="Q17" s="32">
        <v>46</v>
      </c>
      <c r="R17" s="3">
        <v>2020.6666666666599</v>
      </c>
      <c r="S17" s="9">
        <v>13659</v>
      </c>
      <c r="T17" s="10">
        <v>13766</v>
      </c>
      <c r="U17" s="8">
        <v>1611391.33333333</v>
      </c>
      <c r="V17" s="9">
        <v>7217.6666666667397</v>
      </c>
      <c r="W17" s="3">
        <v>28379869.5555555</v>
      </c>
      <c r="X17" s="9">
        <v>1605912</v>
      </c>
      <c r="Y17" s="11">
        <v>1618609</v>
      </c>
      <c r="Z17" s="5">
        <v>100000</v>
      </c>
      <c r="AA17" s="8">
        <v>247281</v>
      </c>
      <c r="AB17">
        <v>0</v>
      </c>
      <c r="AC17" s="3">
        <v>0</v>
      </c>
      <c r="AD17" s="9">
        <v>247281</v>
      </c>
      <c r="AE17" s="10">
        <v>247281</v>
      </c>
      <c r="AF17" s="36">
        <v>10254.666666666601</v>
      </c>
      <c r="AG17" s="32">
        <v>173.333333333333</v>
      </c>
      <c r="AH17" s="3">
        <v>54712.888888888898</v>
      </c>
      <c r="AI17" s="9">
        <v>9924</v>
      </c>
      <c r="AJ17" s="10">
        <v>10428</v>
      </c>
      <c r="AK17" s="36">
        <v>10254</v>
      </c>
      <c r="AL17" s="32">
        <v>174</v>
      </c>
      <c r="AM17" s="3">
        <v>54828.666666666599</v>
      </c>
      <c r="AN17" s="9">
        <v>9923</v>
      </c>
      <c r="AO17" s="10">
        <v>10428</v>
      </c>
      <c r="AP17" s="8">
        <v>24126.333333333299</v>
      </c>
      <c r="AQ17" s="9">
        <v>790.66666666666697</v>
      </c>
      <c r="AR17" s="3">
        <v>312792.888888888</v>
      </c>
      <c r="AS17" s="9">
        <v>23713</v>
      </c>
      <c r="AT17" s="11">
        <v>24917</v>
      </c>
      <c r="AU17">
        <f t="shared" si="0"/>
        <v>0.74735205519385572</v>
      </c>
      <c r="AV17" s="20">
        <f t="shared" si="1"/>
        <v>0.74737609329446064</v>
      </c>
    </row>
    <row r="18" spans="1:49" s="23" customFormat="1" x14ac:dyDescent="0.25">
      <c r="A18" s="62"/>
      <c r="B18" s="62"/>
      <c r="C18" s="65"/>
      <c r="D18" s="42">
        <v>500000</v>
      </c>
      <c r="E18" s="21">
        <v>500000</v>
      </c>
      <c r="F18" s="22">
        <v>109884763</v>
      </c>
      <c r="G18" s="23">
        <v>0</v>
      </c>
      <c r="H18" s="24">
        <v>0</v>
      </c>
      <c r="I18" s="25">
        <v>109884763</v>
      </c>
      <c r="J18" s="25">
        <v>109884763</v>
      </c>
      <c r="K18" s="37">
        <v>300274.66666666599</v>
      </c>
      <c r="L18" s="33">
        <v>341.33333333331302</v>
      </c>
      <c r="M18" s="24">
        <v>58264.888888888803</v>
      </c>
      <c r="N18" s="25">
        <v>300100</v>
      </c>
      <c r="O18" s="25">
        <v>300616</v>
      </c>
      <c r="P18" s="37">
        <v>300274</v>
      </c>
      <c r="Q18" s="33">
        <v>341</v>
      </c>
      <c r="R18" s="24">
        <v>58148.666666666599</v>
      </c>
      <c r="S18" s="25">
        <v>300100</v>
      </c>
      <c r="T18" s="25">
        <v>300615</v>
      </c>
      <c r="U18" s="22">
        <v>365947</v>
      </c>
      <c r="V18" s="25">
        <v>213</v>
      </c>
      <c r="W18" s="24">
        <v>86544.666666666599</v>
      </c>
      <c r="X18" s="25">
        <v>365531</v>
      </c>
      <c r="Y18" s="26">
        <v>366160</v>
      </c>
      <c r="Z18" s="21">
        <v>500000</v>
      </c>
      <c r="AA18" s="22">
        <v>1264328</v>
      </c>
      <c r="AB18" s="23">
        <v>0</v>
      </c>
      <c r="AC18" s="24">
        <v>0</v>
      </c>
      <c r="AD18" s="25">
        <v>1264328</v>
      </c>
      <c r="AE18" s="25">
        <v>1264328</v>
      </c>
      <c r="AF18" s="37">
        <v>85324</v>
      </c>
      <c r="AG18" s="33">
        <v>812</v>
      </c>
      <c r="AH18" s="24">
        <v>356874.66666666599</v>
      </c>
      <c r="AI18" s="25">
        <v>84716</v>
      </c>
      <c r="AJ18" s="25">
        <v>86136</v>
      </c>
      <c r="AK18" s="37">
        <v>85324.666666666599</v>
      </c>
      <c r="AL18" s="33">
        <v>811.33333333332803</v>
      </c>
      <c r="AM18" s="24">
        <v>355797.55555555498</v>
      </c>
      <c r="AN18" s="25">
        <v>84719</v>
      </c>
      <c r="AO18" s="25">
        <v>86136</v>
      </c>
      <c r="AP18" s="22">
        <v>14818.333333333299</v>
      </c>
      <c r="AQ18" s="25">
        <v>105.666666666666</v>
      </c>
      <c r="AR18" s="24">
        <v>10686.8888888888</v>
      </c>
      <c r="AS18" s="25">
        <v>14678</v>
      </c>
      <c r="AT18" s="26">
        <v>14924</v>
      </c>
      <c r="AU18" s="23">
        <f t="shared" si="0"/>
        <v>0.28415317531504553</v>
      </c>
      <c r="AV18" s="23">
        <f t="shared" si="1"/>
        <v>0.28415602638479054</v>
      </c>
      <c r="AW18" s="21"/>
    </row>
    <row r="19" spans="1:49" s="20" customFormat="1" x14ac:dyDescent="0.25">
      <c r="A19" s="60" t="s">
        <v>23</v>
      </c>
      <c r="B19" s="60" t="s">
        <v>17</v>
      </c>
      <c r="C19" s="66" t="s">
        <v>28</v>
      </c>
      <c r="D19" s="43">
        <v>1000</v>
      </c>
      <c r="E19" s="5">
        <v>1000</v>
      </c>
      <c r="F19" s="19">
        <v>3336</v>
      </c>
      <c r="G19" s="20">
        <v>0</v>
      </c>
      <c r="H19" s="6">
        <v>0</v>
      </c>
      <c r="I19" s="10">
        <v>3336</v>
      </c>
      <c r="J19" s="10">
        <v>3336</v>
      </c>
      <c r="K19" s="38">
        <v>12</v>
      </c>
      <c r="L19" s="34">
        <v>0</v>
      </c>
      <c r="M19" s="6">
        <v>0</v>
      </c>
      <c r="N19" s="10">
        <v>12</v>
      </c>
      <c r="O19" s="10">
        <v>12</v>
      </c>
      <c r="P19" s="38">
        <v>12</v>
      </c>
      <c r="Q19" s="34">
        <v>0</v>
      </c>
      <c r="R19" s="6">
        <v>0</v>
      </c>
      <c r="S19" s="10">
        <v>12</v>
      </c>
      <c r="T19" s="10">
        <v>12</v>
      </c>
      <c r="U19" s="19">
        <v>278000</v>
      </c>
      <c r="V19" s="10">
        <v>0</v>
      </c>
      <c r="W19" s="6">
        <v>0</v>
      </c>
      <c r="X19" s="10">
        <v>278000</v>
      </c>
      <c r="Y19" s="11">
        <v>278000</v>
      </c>
      <c r="Z19" s="5">
        <v>1000</v>
      </c>
      <c r="AA19" s="19">
        <v>2330</v>
      </c>
      <c r="AB19" s="20">
        <v>0</v>
      </c>
      <c r="AC19" s="6">
        <v>0</v>
      </c>
      <c r="AD19" s="10">
        <v>2330</v>
      </c>
      <c r="AE19" s="10">
        <v>2330</v>
      </c>
      <c r="AF19" s="38">
        <v>9.3333333333333304</v>
      </c>
      <c r="AG19" s="34">
        <v>2.6666666666666599</v>
      </c>
      <c r="AH19" s="6">
        <v>3.55555555555555</v>
      </c>
      <c r="AI19" s="10">
        <v>8</v>
      </c>
      <c r="AJ19" s="10">
        <v>12</v>
      </c>
      <c r="AK19" s="38">
        <v>8</v>
      </c>
      <c r="AL19" s="34">
        <v>0</v>
      </c>
      <c r="AM19" s="6">
        <v>0</v>
      </c>
      <c r="AN19" s="10">
        <v>8</v>
      </c>
      <c r="AO19" s="10">
        <v>8</v>
      </c>
      <c r="AP19" s="19">
        <v>258888.66666666599</v>
      </c>
      <c r="AQ19" s="10">
        <v>32361.333333333299</v>
      </c>
      <c r="AR19" s="6">
        <v>2094511790.2222199</v>
      </c>
      <c r="AS19" s="10">
        <v>194166</v>
      </c>
      <c r="AT19" s="11">
        <v>291250</v>
      </c>
      <c r="AU19">
        <f t="shared" si="0"/>
        <v>0.77777777777777757</v>
      </c>
      <c r="AV19" s="20">
        <f t="shared" si="1"/>
        <v>0.66666666666666663</v>
      </c>
      <c r="AW19" s="5"/>
    </row>
    <row r="20" spans="1:49" x14ac:dyDescent="0.25">
      <c r="A20" s="61"/>
      <c r="B20" s="61"/>
      <c r="C20" s="64"/>
      <c r="D20" s="41">
        <v>100000</v>
      </c>
      <c r="E20" s="5">
        <v>100000</v>
      </c>
      <c r="F20" s="8">
        <v>333336</v>
      </c>
      <c r="G20">
        <v>0</v>
      </c>
      <c r="H20" s="3">
        <v>0</v>
      </c>
      <c r="I20" s="9">
        <v>333336</v>
      </c>
      <c r="J20" s="10">
        <v>333336</v>
      </c>
      <c r="K20" s="36">
        <v>1333.3333333333301</v>
      </c>
      <c r="L20" s="32">
        <v>6.6666666666667398</v>
      </c>
      <c r="M20" s="3">
        <v>24.8888888888888</v>
      </c>
      <c r="N20" s="9">
        <v>1328</v>
      </c>
      <c r="O20" s="10">
        <v>1340</v>
      </c>
      <c r="P20" s="36">
        <v>1331.6666666666599</v>
      </c>
      <c r="Q20" s="32">
        <v>6.3333333333332504</v>
      </c>
      <c r="R20" s="3">
        <v>20.2222222222222</v>
      </c>
      <c r="S20" s="9">
        <v>1328</v>
      </c>
      <c r="T20" s="10">
        <v>1338</v>
      </c>
      <c r="U20" s="8">
        <v>250005.33333333299</v>
      </c>
      <c r="V20" s="9">
        <v>1000.66666666665</v>
      </c>
      <c r="W20" s="3">
        <v>872672.88888888899</v>
      </c>
      <c r="X20" s="9">
        <v>248758</v>
      </c>
      <c r="Y20" s="11">
        <v>251006</v>
      </c>
      <c r="Z20" s="5">
        <v>100000</v>
      </c>
      <c r="AA20" s="8">
        <v>233330</v>
      </c>
      <c r="AB20">
        <v>0</v>
      </c>
      <c r="AC20" s="3">
        <v>0</v>
      </c>
      <c r="AD20" s="9">
        <v>233330</v>
      </c>
      <c r="AE20" s="10">
        <v>233330</v>
      </c>
      <c r="AF20" s="36">
        <v>1284</v>
      </c>
      <c r="AG20" s="32">
        <v>8</v>
      </c>
      <c r="AH20" s="3">
        <v>42.6666666666666</v>
      </c>
      <c r="AI20" s="9">
        <v>1276</v>
      </c>
      <c r="AJ20" s="10">
        <v>1292</v>
      </c>
      <c r="AK20" s="36">
        <v>1283.3333333333301</v>
      </c>
      <c r="AL20" s="32">
        <v>9.6666666666667407</v>
      </c>
      <c r="AM20" s="3">
        <v>50.8888888888888</v>
      </c>
      <c r="AN20" s="9">
        <v>1276</v>
      </c>
      <c r="AO20" s="10">
        <v>1293</v>
      </c>
      <c r="AP20" s="8">
        <v>181725.33333333299</v>
      </c>
      <c r="AQ20" s="9">
        <v>1134.6666666666499</v>
      </c>
      <c r="AR20" s="3">
        <v>855046.88888888794</v>
      </c>
      <c r="AS20" s="9">
        <v>180595</v>
      </c>
      <c r="AT20" s="11">
        <v>182860</v>
      </c>
      <c r="AU20">
        <f t="shared" si="0"/>
        <v>0.9630000000000023</v>
      </c>
      <c r="AV20" s="20">
        <f t="shared" si="1"/>
        <v>0.963704630788488</v>
      </c>
    </row>
    <row r="21" spans="1:49" x14ac:dyDescent="0.25">
      <c r="A21" s="61"/>
      <c r="B21" s="61"/>
      <c r="C21" s="64"/>
      <c r="D21" s="41">
        <v>500000</v>
      </c>
      <c r="E21" s="5">
        <v>500000</v>
      </c>
      <c r="F21" s="8">
        <v>1666670</v>
      </c>
      <c r="G21">
        <v>0</v>
      </c>
      <c r="H21" s="3">
        <v>0</v>
      </c>
      <c r="I21" s="9">
        <v>1666670</v>
      </c>
      <c r="J21" s="10">
        <v>1666670</v>
      </c>
      <c r="K21" s="36">
        <v>8170.6666666666597</v>
      </c>
      <c r="L21" s="32">
        <v>57.333333333333002</v>
      </c>
      <c r="M21" s="3">
        <v>1667.55555555555</v>
      </c>
      <c r="N21" s="9">
        <v>8136</v>
      </c>
      <c r="O21" s="10">
        <v>8228</v>
      </c>
      <c r="P21" s="36">
        <v>8171</v>
      </c>
      <c r="Q21" s="32">
        <v>58</v>
      </c>
      <c r="R21" s="3">
        <v>1698.6666666666599</v>
      </c>
      <c r="S21" s="9">
        <v>8137</v>
      </c>
      <c r="T21" s="10">
        <v>8229</v>
      </c>
      <c r="U21" s="8">
        <v>203986.66666666599</v>
      </c>
      <c r="V21" s="9">
        <v>864.33333333334303</v>
      </c>
      <c r="W21" s="3">
        <v>1032889.55555555</v>
      </c>
      <c r="X21" s="9">
        <v>202560</v>
      </c>
      <c r="Y21" s="11">
        <v>204851</v>
      </c>
      <c r="Z21" s="5">
        <v>500000</v>
      </c>
      <c r="AA21" s="8">
        <v>1166662</v>
      </c>
      <c r="AB21">
        <v>0</v>
      </c>
      <c r="AC21" s="3">
        <v>0</v>
      </c>
      <c r="AD21" s="9">
        <v>1166662</v>
      </c>
      <c r="AE21" s="10">
        <v>1166662</v>
      </c>
      <c r="AF21" s="36">
        <v>14390.666666666601</v>
      </c>
      <c r="AG21" s="32">
        <v>113.333333333333</v>
      </c>
      <c r="AH21" s="3">
        <v>6424.8888888888796</v>
      </c>
      <c r="AI21" s="9">
        <v>14332</v>
      </c>
      <c r="AJ21" s="10">
        <v>14504</v>
      </c>
      <c r="AK21" s="36">
        <v>14388.333333333299</v>
      </c>
      <c r="AL21" s="32">
        <v>114.666666666666</v>
      </c>
      <c r="AM21" s="3">
        <v>6580.2222222222199</v>
      </c>
      <c r="AN21" s="9">
        <v>14328</v>
      </c>
      <c r="AO21" s="10">
        <v>14503</v>
      </c>
      <c r="AP21" s="8">
        <v>81072.666666666599</v>
      </c>
      <c r="AQ21" s="9">
        <v>329.33333333332803</v>
      </c>
      <c r="AR21" s="3">
        <v>202124.22222222199</v>
      </c>
      <c r="AS21" s="9">
        <v>80437</v>
      </c>
      <c r="AT21" s="11">
        <v>81402</v>
      </c>
      <c r="AU21">
        <f t="shared" si="0"/>
        <v>1.7612597911227088</v>
      </c>
      <c r="AV21" s="20">
        <f t="shared" si="1"/>
        <v>1.7609023783298616</v>
      </c>
    </row>
    <row r="22" spans="1:49" s="23" customFormat="1" x14ac:dyDescent="0.25">
      <c r="A22" s="62"/>
      <c r="B22" s="62"/>
      <c r="C22" s="65"/>
      <c r="D22" s="42">
        <v>1000000</v>
      </c>
      <c r="E22" s="21">
        <v>1000000</v>
      </c>
      <c r="F22" s="22">
        <v>3333336</v>
      </c>
      <c r="G22" s="23">
        <v>0</v>
      </c>
      <c r="H22" s="24">
        <v>0</v>
      </c>
      <c r="I22" s="25">
        <v>3333336</v>
      </c>
      <c r="J22" s="25">
        <v>3333336</v>
      </c>
      <c r="K22" s="37">
        <v>21258.666666666599</v>
      </c>
      <c r="L22" s="33">
        <v>397.33333333333201</v>
      </c>
      <c r="M22" s="24">
        <v>121272.888888888</v>
      </c>
      <c r="N22" s="25">
        <v>20808</v>
      </c>
      <c r="O22" s="25">
        <v>21656</v>
      </c>
      <c r="P22" s="37">
        <v>21257.333333333299</v>
      </c>
      <c r="Q22" s="33">
        <v>397.66666666666703</v>
      </c>
      <c r="R22" s="24">
        <v>121573.55555555499</v>
      </c>
      <c r="S22" s="25">
        <v>20806</v>
      </c>
      <c r="T22" s="25">
        <v>21655</v>
      </c>
      <c r="U22" s="22">
        <v>156840.66666666599</v>
      </c>
      <c r="V22" s="25">
        <v>3353.3333333333399</v>
      </c>
      <c r="W22" s="24">
        <v>6650798.2222222202</v>
      </c>
      <c r="X22" s="25">
        <v>153922</v>
      </c>
      <c r="Y22" s="26">
        <v>160194</v>
      </c>
      <c r="Z22" s="21">
        <v>1000000</v>
      </c>
      <c r="AA22" s="22">
        <v>2333330</v>
      </c>
      <c r="AB22" s="23">
        <v>0</v>
      </c>
      <c r="AC22" s="24">
        <v>0</v>
      </c>
      <c r="AD22" s="25">
        <v>2333330</v>
      </c>
      <c r="AE22" s="25">
        <v>2333330</v>
      </c>
      <c r="AF22" s="37">
        <v>46818.666666666599</v>
      </c>
      <c r="AG22" s="33">
        <v>37.333333333335702</v>
      </c>
      <c r="AH22" s="24">
        <v>963.55555555555497</v>
      </c>
      <c r="AI22" s="25">
        <v>46780</v>
      </c>
      <c r="AJ22" s="25">
        <v>46856</v>
      </c>
      <c r="AK22" s="37">
        <v>46818</v>
      </c>
      <c r="AL22" s="33">
        <v>36</v>
      </c>
      <c r="AM22" s="24">
        <v>888.66666666666595</v>
      </c>
      <c r="AN22" s="25">
        <v>46781</v>
      </c>
      <c r="AO22" s="25">
        <v>46854</v>
      </c>
      <c r="AP22" s="22">
        <v>49837</v>
      </c>
      <c r="AQ22" s="25">
        <v>41</v>
      </c>
      <c r="AR22" s="24">
        <v>1094</v>
      </c>
      <c r="AS22" s="25">
        <v>49797</v>
      </c>
      <c r="AT22" s="26">
        <v>49878</v>
      </c>
      <c r="AU22" s="23">
        <f t="shared" si="0"/>
        <v>2.2023331660812882</v>
      </c>
      <c r="AV22" s="23">
        <f t="shared" si="1"/>
        <v>2.2024399422944274</v>
      </c>
      <c r="AW22" s="21"/>
    </row>
    <row r="23" spans="1:49" s="20" customFormat="1" x14ac:dyDescent="0.25">
      <c r="A23" s="60" t="s">
        <v>31</v>
      </c>
      <c r="B23" s="60" t="s">
        <v>17</v>
      </c>
      <c r="C23" s="57" t="s">
        <v>34</v>
      </c>
      <c r="D23" s="43">
        <v>1000</v>
      </c>
      <c r="E23" s="5">
        <v>1000</v>
      </c>
      <c r="F23" s="19">
        <v>5269</v>
      </c>
      <c r="G23" s="20">
        <v>0</v>
      </c>
      <c r="H23" s="6">
        <v>0</v>
      </c>
      <c r="I23" s="10">
        <v>5269</v>
      </c>
      <c r="J23" s="10">
        <v>5269</v>
      </c>
      <c r="K23" s="38">
        <v>24</v>
      </c>
      <c r="L23" s="34">
        <v>0</v>
      </c>
      <c r="M23" s="6">
        <v>0</v>
      </c>
      <c r="N23" s="10">
        <v>24</v>
      </c>
      <c r="O23" s="10">
        <v>24</v>
      </c>
      <c r="P23" s="38">
        <v>22.6666666666666</v>
      </c>
      <c r="Q23" s="34">
        <v>0.33333333333333198</v>
      </c>
      <c r="R23" s="6">
        <v>0.22222222222222199</v>
      </c>
      <c r="S23" s="10">
        <v>22</v>
      </c>
      <c r="T23" s="10">
        <v>23</v>
      </c>
      <c r="U23" s="19">
        <v>219541</v>
      </c>
      <c r="V23" s="10">
        <v>0</v>
      </c>
      <c r="W23" s="6">
        <v>0</v>
      </c>
      <c r="X23" s="10">
        <v>219541</v>
      </c>
      <c r="Y23" s="11">
        <v>219541</v>
      </c>
      <c r="Z23" s="5">
        <v>1000</v>
      </c>
      <c r="AA23" s="19">
        <v>1816</v>
      </c>
      <c r="AB23" s="20">
        <v>0</v>
      </c>
      <c r="AC23" s="6">
        <v>0</v>
      </c>
      <c r="AD23" s="10">
        <v>1816</v>
      </c>
      <c r="AE23" s="10">
        <v>1816</v>
      </c>
      <c r="AF23" s="38">
        <v>25.3333333333333</v>
      </c>
      <c r="AG23" s="34">
        <v>2.6666666666666599</v>
      </c>
      <c r="AH23" s="6">
        <v>3.55555555555555</v>
      </c>
      <c r="AI23" s="10">
        <v>24</v>
      </c>
      <c r="AJ23" s="10">
        <v>28</v>
      </c>
      <c r="AK23" s="38">
        <v>24.6666666666666</v>
      </c>
      <c r="AL23" s="34">
        <v>0.33333333333333198</v>
      </c>
      <c r="AM23" s="6">
        <v>0.22222222222222199</v>
      </c>
      <c r="AN23" s="10">
        <v>24</v>
      </c>
      <c r="AO23" s="10">
        <v>25</v>
      </c>
      <c r="AP23" s="19">
        <v>72063</v>
      </c>
      <c r="AQ23" s="10">
        <v>3603</v>
      </c>
      <c r="AR23" s="6">
        <v>25963218</v>
      </c>
      <c r="AS23" s="10">
        <v>64857</v>
      </c>
      <c r="AT23" s="11">
        <v>75666</v>
      </c>
      <c r="AU23">
        <f t="shared" si="0"/>
        <v>1.0555555555555542</v>
      </c>
      <c r="AV23" s="20">
        <f t="shared" si="1"/>
        <v>1.0882352941176474</v>
      </c>
      <c r="AW23" s="5"/>
    </row>
    <row r="24" spans="1:49" x14ac:dyDescent="0.25">
      <c r="A24" s="61"/>
      <c r="B24" s="61"/>
      <c r="C24" s="58"/>
      <c r="D24" s="41">
        <v>5000</v>
      </c>
      <c r="E24" s="5">
        <v>5000</v>
      </c>
      <c r="F24" s="8">
        <v>26367</v>
      </c>
      <c r="G24">
        <v>0</v>
      </c>
      <c r="H24" s="3">
        <v>0</v>
      </c>
      <c r="I24" s="9">
        <v>26367</v>
      </c>
      <c r="J24" s="10">
        <v>26367</v>
      </c>
      <c r="K24" s="36">
        <v>246.666666666666</v>
      </c>
      <c r="L24" s="32">
        <v>5.3333333333333401</v>
      </c>
      <c r="M24" s="3">
        <v>24.8888888888888</v>
      </c>
      <c r="N24" s="9">
        <v>240</v>
      </c>
      <c r="O24" s="10">
        <v>252</v>
      </c>
      <c r="P24" s="36">
        <v>244.666666666666</v>
      </c>
      <c r="Q24" s="32">
        <v>5.3333333333333401</v>
      </c>
      <c r="R24" s="3">
        <v>38.2222222222222</v>
      </c>
      <c r="S24" s="9">
        <v>236</v>
      </c>
      <c r="T24" s="10">
        <v>250</v>
      </c>
      <c r="U24" s="8">
        <v>106936.666666666</v>
      </c>
      <c r="V24" s="9">
        <v>2925.3333333333198</v>
      </c>
      <c r="W24" s="3">
        <v>4753678.2222222202</v>
      </c>
      <c r="X24" s="9">
        <v>104630</v>
      </c>
      <c r="Y24" s="11">
        <v>109862</v>
      </c>
      <c r="Z24" s="5">
        <v>5000</v>
      </c>
      <c r="AA24" s="8">
        <v>9091</v>
      </c>
      <c r="AB24">
        <v>0</v>
      </c>
      <c r="AC24" s="3">
        <v>0</v>
      </c>
      <c r="AD24" s="9">
        <v>9091</v>
      </c>
      <c r="AE24" s="10">
        <v>9091</v>
      </c>
      <c r="AF24" s="36">
        <v>245.333333333333</v>
      </c>
      <c r="AG24" s="32">
        <v>6.6666666666666501</v>
      </c>
      <c r="AH24" s="3">
        <v>24.8888888888888</v>
      </c>
      <c r="AI24" s="9">
        <v>240</v>
      </c>
      <c r="AJ24" s="10">
        <v>252</v>
      </c>
      <c r="AK24" s="36">
        <v>246</v>
      </c>
      <c r="AL24" s="32">
        <v>6</v>
      </c>
      <c r="AM24" s="3">
        <v>18</v>
      </c>
      <c r="AN24" s="9">
        <v>243</v>
      </c>
      <c r="AO24" s="10">
        <v>252</v>
      </c>
      <c r="AP24" s="8">
        <v>37070.666666666599</v>
      </c>
      <c r="AQ24" s="9">
        <v>808.33333333333496</v>
      </c>
      <c r="AR24" s="3">
        <v>559949.55555555504</v>
      </c>
      <c r="AS24" s="9">
        <v>36075</v>
      </c>
      <c r="AT24" s="11">
        <v>37879</v>
      </c>
      <c r="AU24">
        <f t="shared" si="0"/>
        <v>0.99459459459459587</v>
      </c>
      <c r="AV24" s="20">
        <f t="shared" si="1"/>
        <v>1.0054495912806567</v>
      </c>
    </row>
    <row r="25" spans="1:49" x14ac:dyDescent="0.25">
      <c r="A25" s="61"/>
      <c r="B25" s="61"/>
      <c r="C25" s="58"/>
      <c r="D25" s="41">
        <v>10000</v>
      </c>
      <c r="E25" s="5">
        <v>10000</v>
      </c>
      <c r="F25" s="12">
        <v>52740</v>
      </c>
      <c r="G25">
        <v>0</v>
      </c>
      <c r="H25" s="3">
        <v>0</v>
      </c>
      <c r="I25" s="9">
        <v>52740</v>
      </c>
      <c r="J25" s="10">
        <v>52740</v>
      </c>
      <c r="K25" s="39">
        <v>794.66666666666595</v>
      </c>
      <c r="L25" s="32">
        <v>17.3333333333333</v>
      </c>
      <c r="M25" s="3">
        <v>216.888888888888</v>
      </c>
      <c r="N25" s="9">
        <v>776</v>
      </c>
      <c r="O25" s="10">
        <v>812</v>
      </c>
      <c r="P25" s="39">
        <v>794.33333333333303</v>
      </c>
      <c r="Q25" s="32">
        <v>18.6666666666666</v>
      </c>
      <c r="R25" s="3">
        <v>206.888888888888</v>
      </c>
      <c r="S25" s="9">
        <v>778</v>
      </c>
      <c r="T25" s="10">
        <v>813</v>
      </c>
      <c r="U25" s="12">
        <v>66389.666666666599</v>
      </c>
      <c r="V25" s="9">
        <v>1573.3333333333201</v>
      </c>
      <c r="W25" s="3">
        <v>1521961.5555555499</v>
      </c>
      <c r="X25" s="9">
        <v>64950</v>
      </c>
      <c r="Y25" s="11">
        <v>67963</v>
      </c>
      <c r="Z25" s="5">
        <v>10000</v>
      </c>
      <c r="AA25" s="12">
        <v>18181</v>
      </c>
      <c r="AB25">
        <v>0</v>
      </c>
      <c r="AC25" s="3">
        <v>0</v>
      </c>
      <c r="AD25" s="9">
        <v>18181</v>
      </c>
      <c r="AE25" s="10">
        <v>18181</v>
      </c>
      <c r="AF25" s="39">
        <v>834.66666666666595</v>
      </c>
      <c r="AG25" s="32">
        <v>37.3333333333333</v>
      </c>
      <c r="AH25" s="3">
        <v>696.888888888888</v>
      </c>
      <c r="AI25" s="9">
        <v>816</v>
      </c>
      <c r="AJ25" s="10">
        <v>872</v>
      </c>
      <c r="AK25" s="39">
        <v>834.66666666666595</v>
      </c>
      <c r="AL25" s="32">
        <v>38.3333333333333</v>
      </c>
      <c r="AM25" s="3">
        <v>734.888888888888</v>
      </c>
      <c r="AN25" s="9">
        <v>815</v>
      </c>
      <c r="AO25" s="10">
        <v>873</v>
      </c>
      <c r="AP25" s="12">
        <v>21803</v>
      </c>
      <c r="AQ25" s="9">
        <v>477</v>
      </c>
      <c r="AR25" s="3">
        <v>455058</v>
      </c>
      <c r="AS25" s="9">
        <v>20849</v>
      </c>
      <c r="AT25" s="11">
        <v>22280</v>
      </c>
      <c r="AU25">
        <f t="shared" ref="AU25:AU26" si="2">AF25/K25</f>
        <v>1.0503355704697988</v>
      </c>
      <c r="AV25" s="20">
        <f t="shared" ref="AV25:AV26" si="3">AK25/P25</f>
        <v>1.050776332354175</v>
      </c>
    </row>
    <row r="26" spans="1:49" x14ac:dyDescent="0.25">
      <c r="A26" s="61"/>
      <c r="B26" s="61"/>
      <c r="C26" s="58"/>
      <c r="D26" s="41">
        <v>50000</v>
      </c>
      <c r="E26" s="5">
        <v>50000</v>
      </c>
      <c r="F26" s="12">
        <v>263644</v>
      </c>
      <c r="G26">
        <v>0</v>
      </c>
      <c r="H26" s="3">
        <v>0</v>
      </c>
      <c r="I26" s="9">
        <v>263644</v>
      </c>
      <c r="J26" s="10">
        <v>263644</v>
      </c>
      <c r="K26" s="39">
        <v>15452</v>
      </c>
      <c r="L26" s="32">
        <v>592</v>
      </c>
      <c r="M26" s="3">
        <v>181898.66666666599</v>
      </c>
      <c r="N26" s="9">
        <v>15056</v>
      </c>
      <c r="O26" s="10">
        <v>16044</v>
      </c>
      <c r="P26" s="39">
        <v>15463.666666666601</v>
      </c>
      <c r="Q26" s="32">
        <v>594.33333333333303</v>
      </c>
      <c r="R26" s="3">
        <v>182824.22222222199</v>
      </c>
      <c r="S26" s="9">
        <v>15070</v>
      </c>
      <c r="T26" s="10">
        <v>16058</v>
      </c>
      <c r="U26" s="12">
        <v>17074.333333333299</v>
      </c>
      <c r="V26" s="9">
        <v>435.66666666666703</v>
      </c>
      <c r="W26" s="3">
        <v>215036.22222222199</v>
      </c>
      <c r="X26" s="9">
        <v>16432</v>
      </c>
      <c r="Y26" s="11">
        <v>17510</v>
      </c>
      <c r="Z26" s="5">
        <v>50000</v>
      </c>
      <c r="AA26" s="12">
        <v>90908</v>
      </c>
      <c r="AB26">
        <v>0</v>
      </c>
      <c r="AC26" s="3">
        <v>0</v>
      </c>
      <c r="AD26" s="9">
        <v>90908</v>
      </c>
      <c r="AE26" s="10">
        <v>90908</v>
      </c>
      <c r="AF26" s="39">
        <v>15972</v>
      </c>
      <c r="AG26" s="32">
        <v>600</v>
      </c>
      <c r="AH26" s="3">
        <v>187776</v>
      </c>
      <c r="AI26" s="9">
        <v>15564</v>
      </c>
      <c r="AJ26" s="10">
        <v>16572</v>
      </c>
      <c r="AK26" s="39">
        <v>16002</v>
      </c>
      <c r="AL26" s="32">
        <v>601</v>
      </c>
      <c r="AM26" s="3">
        <v>191100.66666666599</v>
      </c>
      <c r="AN26" s="9">
        <v>15576</v>
      </c>
      <c r="AO26" s="10">
        <v>16603</v>
      </c>
      <c r="AP26" s="12">
        <v>5695</v>
      </c>
      <c r="AQ26" s="9">
        <v>145</v>
      </c>
      <c r="AR26" s="3">
        <v>23116.666666666599</v>
      </c>
      <c r="AS26" s="9">
        <v>5485</v>
      </c>
      <c r="AT26" s="11">
        <v>5840</v>
      </c>
      <c r="AU26">
        <f t="shared" si="2"/>
        <v>1.0336526016049703</v>
      </c>
      <c r="AV26" s="20">
        <f t="shared" si="3"/>
        <v>1.0348127869629928</v>
      </c>
    </row>
    <row r="27" spans="1:49" s="23" customFormat="1" x14ac:dyDescent="0.25">
      <c r="A27" s="62"/>
      <c r="B27" s="62"/>
      <c r="C27" s="59"/>
      <c r="D27" s="42">
        <v>100000</v>
      </c>
      <c r="E27" s="21">
        <v>100000</v>
      </c>
      <c r="F27" s="22">
        <v>527269</v>
      </c>
      <c r="G27" s="23">
        <v>0</v>
      </c>
      <c r="H27" s="24">
        <v>0</v>
      </c>
      <c r="I27" s="25">
        <v>527269</v>
      </c>
      <c r="J27" s="25">
        <v>527269</v>
      </c>
      <c r="K27" s="37">
        <v>58938.666666666599</v>
      </c>
      <c r="L27" s="33">
        <v>85.333333333335702</v>
      </c>
      <c r="M27" s="24">
        <v>5443.5555555555502</v>
      </c>
      <c r="N27" s="25">
        <v>58844</v>
      </c>
      <c r="O27" s="25">
        <v>59024</v>
      </c>
      <c r="P27" s="37">
        <v>59044.666666666599</v>
      </c>
      <c r="Q27" s="33">
        <v>52.333333333335702</v>
      </c>
      <c r="R27" s="24">
        <v>1550.88888888888</v>
      </c>
      <c r="S27" s="25">
        <v>59002</v>
      </c>
      <c r="T27" s="25">
        <v>59097</v>
      </c>
      <c r="U27" s="22">
        <v>8945.6666666666606</v>
      </c>
      <c r="V27" s="25">
        <v>14.333333333333901</v>
      </c>
      <c r="W27" s="24">
        <v>122.888888888888</v>
      </c>
      <c r="X27" s="25">
        <v>8933</v>
      </c>
      <c r="Y27" s="26">
        <v>8960</v>
      </c>
      <c r="Z27" s="21">
        <v>100000</v>
      </c>
      <c r="AA27" s="22">
        <v>181816</v>
      </c>
      <c r="AB27" s="23">
        <v>0</v>
      </c>
      <c r="AC27" s="24">
        <v>0</v>
      </c>
      <c r="AD27" s="25">
        <v>181816</v>
      </c>
      <c r="AE27" s="25">
        <v>181816</v>
      </c>
      <c r="AF27" s="37">
        <v>60486.666666666599</v>
      </c>
      <c r="AG27" s="33">
        <v>1153.3333333333301</v>
      </c>
      <c r="AH27" s="24">
        <v>762371.55555555504</v>
      </c>
      <c r="AI27" s="25">
        <v>59528</v>
      </c>
      <c r="AJ27" s="25">
        <v>61640</v>
      </c>
      <c r="AK27" s="37">
        <v>60750.666666666599</v>
      </c>
      <c r="AL27" s="33">
        <v>1297.3333333333301</v>
      </c>
      <c r="AM27" s="24">
        <v>946609.55555555504</v>
      </c>
      <c r="AN27" s="25">
        <v>59705</v>
      </c>
      <c r="AO27" s="25">
        <v>62048</v>
      </c>
      <c r="AP27" s="22">
        <v>3006</v>
      </c>
      <c r="AQ27" s="25">
        <v>48</v>
      </c>
      <c r="AR27" s="24">
        <v>1878</v>
      </c>
      <c r="AS27" s="25">
        <v>2949</v>
      </c>
      <c r="AT27" s="26">
        <v>3054</v>
      </c>
      <c r="AU27" s="23">
        <f>AF27/K27</f>
        <v>1.0262645914396888</v>
      </c>
      <c r="AV27" s="23">
        <f>AK27/P27</f>
        <v>1.0288933801528786</v>
      </c>
      <c r="AW27" s="21"/>
    </row>
    <row r="28" spans="1:49" x14ac:dyDescent="0.25">
      <c r="A28" s="60" t="s">
        <v>32</v>
      </c>
      <c r="B28" s="60" t="s">
        <v>33</v>
      </c>
      <c r="C28" s="57" t="s">
        <v>35</v>
      </c>
      <c r="D28" s="43">
        <v>1000</v>
      </c>
      <c r="E28" s="5">
        <v>1000</v>
      </c>
      <c r="F28" s="19">
        <v>10170</v>
      </c>
      <c r="G28">
        <v>0</v>
      </c>
      <c r="H28" s="3">
        <v>0</v>
      </c>
      <c r="I28" s="32">
        <v>10170</v>
      </c>
      <c r="J28" s="10">
        <v>10170</v>
      </c>
      <c r="K28" s="38">
        <v>20</v>
      </c>
      <c r="L28" s="32">
        <v>0</v>
      </c>
      <c r="M28" s="3">
        <v>0</v>
      </c>
      <c r="N28" s="9">
        <v>20</v>
      </c>
      <c r="O28" s="10">
        <v>20</v>
      </c>
      <c r="P28" s="38">
        <v>18.6666666666666</v>
      </c>
      <c r="Q28" s="32">
        <v>0.33333333333333198</v>
      </c>
      <c r="R28" s="3">
        <v>0.22222222222222199</v>
      </c>
      <c r="S28" s="9">
        <v>18</v>
      </c>
      <c r="T28" s="10">
        <v>19</v>
      </c>
      <c r="U28" s="19">
        <v>508500</v>
      </c>
      <c r="V28" s="9">
        <v>0</v>
      </c>
      <c r="W28" s="3">
        <v>0</v>
      </c>
      <c r="X28" s="9">
        <v>508500</v>
      </c>
      <c r="Y28" s="11">
        <v>508500</v>
      </c>
      <c r="Z28" s="5">
        <v>1000</v>
      </c>
      <c r="AA28" s="19">
        <v>3229</v>
      </c>
      <c r="AB28">
        <v>0</v>
      </c>
      <c r="AC28" s="3">
        <v>0</v>
      </c>
      <c r="AD28" s="9">
        <v>3229</v>
      </c>
      <c r="AE28" s="10">
        <v>3229</v>
      </c>
      <c r="AF28" s="38">
        <v>29.3333333333333</v>
      </c>
      <c r="AG28" s="32">
        <v>2.6666666666666599</v>
      </c>
      <c r="AH28" s="3">
        <v>3.55555555555555</v>
      </c>
      <c r="AI28" s="9">
        <v>28</v>
      </c>
      <c r="AJ28" s="10">
        <v>32</v>
      </c>
      <c r="AK28" s="38">
        <v>30</v>
      </c>
      <c r="AL28" s="32">
        <v>2</v>
      </c>
      <c r="AM28" s="3">
        <v>2</v>
      </c>
      <c r="AN28" s="9">
        <v>29</v>
      </c>
      <c r="AO28" s="10">
        <v>32</v>
      </c>
      <c r="AP28" s="19">
        <v>110516</v>
      </c>
      <c r="AQ28" s="9">
        <v>4805</v>
      </c>
      <c r="AR28" s="3">
        <v>46176050</v>
      </c>
      <c r="AS28" s="9">
        <v>100906</v>
      </c>
      <c r="AT28" s="11">
        <v>115321</v>
      </c>
      <c r="AU28">
        <f t="shared" si="0"/>
        <v>1.466666666666665</v>
      </c>
      <c r="AV28" s="20">
        <f t="shared" si="1"/>
        <v>1.6071428571428628</v>
      </c>
    </row>
    <row r="29" spans="1:49" x14ac:dyDescent="0.25">
      <c r="A29" s="61"/>
      <c r="B29" s="61"/>
      <c r="C29" s="58"/>
      <c r="D29" s="41">
        <v>100000</v>
      </c>
      <c r="E29" s="5">
        <v>100000</v>
      </c>
      <c r="F29" s="8">
        <v>1494616</v>
      </c>
      <c r="G29">
        <v>0</v>
      </c>
      <c r="H29" s="3">
        <v>0</v>
      </c>
      <c r="I29" s="9">
        <v>1494616</v>
      </c>
      <c r="J29" s="10">
        <v>1494616</v>
      </c>
      <c r="K29" s="36">
        <v>4977.3333333333303</v>
      </c>
      <c r="L29" s="32">
        <v>26.666666666666899</v>
      </c>
      <c r="M29" s="3">
        <v>451.55555555555497</v>
      </c>
      <c r="N29" s="9">
        <v>4952</v>
      </c>
      <c r="O29" s="10">
        <v>5004</v>
      </c>
      <c r="P29" s="36">
        <v>4978</v>
      </c>
      <c r="Q29" s="32">
        <v>26</v>
      </c>
      <c r="R29" s="3">
        <v>404.666666666666</v>
      </c>
      <c r="S29" s="9">
        <v>4955</v>
      </c>
      <c r="T29" s="10">
        <v>5004</v>
      </c>
      <c r="U29" s="8">
        <v>300289.33333333302</v>
      </c>
      <c r="V29" s="9">
        <v>1530.6666666666799</v>
      </c>
      <c r="W29" s="3">
        <v>1641870.2222222199</v>
      </c>
      <c r="X29" s="9">
        <v>298684</v>
      </c>
      <c r="Y29" s="11">
        <v>301820</v>
      </c>
      <c r="Z29" s="5">
        <v>100000</v>
      </c>
      <c r="AA29" s="8">
        <v>514165</v>
      </c>
      <c r="AB29">
        <v>0</v>
      </c>
      <c r="AC29" s="3">
        <v>0</v>
      </c>
      <c r="AD29" s="9">
        <v>514165</v>
      </c>
      <c r="AE29" s="10">
        <v>514165</v>
      </c>
      <c r="AF29" s="36">
        <v>7104</v>
      </c>
      <c r="AG29" s="32">
        <v>48</v>
      </c>
      <c r="AH29" s="3">
        <v>2954.6666666666601</v>
      </c>
      <c r="AI29" s="9">
        <v>7028</v>
      </c>
      <c r="AJ29" s="10">
        <v>7152</v>
      </c>
      <c r="AK29" s="36">
        <v>7104</v>
      </c>
      <c r="AL29" s="32">
        <v>49</v>
      </c>
      <c r="AM29" s="3">
        <v>3038</v>
      </c>
      <c r="AN29" s="9">
        <v>7027</v>
      </c>
      <c r="AO29" s="10">
        <v>7153</v>
      </c>
      <c r="AP29" s="8">
        <v>72380.666666666599</v>
      </c>
      <c r="AQ29" s="9">
        <v>778.33333333332803</v>
      </c>
      <c r="AR29" s="3">
        <v>309634.888888888</v>
      </c>
      <c r="AS29" s="9">
        <v>71891</v>
      </c>
      <c r="AT29" s="11">
        <v>73159</v>
      </c>
      <c r="AU29">
        <f t="shared" si="0"/>
        <v>1.427270291990357</v>
      </c>
      <c r="AV29" s="20">
        <f t="shared" si="1"/>
        <v>1.4270791482523102</v>
      </c>
    </row>
    <row r="30" spans="1:49" x14ac:dyDescent="0.25">
      <c r="A30" s="61"/>
      <c r="B30" s="61"/>
      <c r="C30" s="58"/>
      <c r="D30" s="41">
        <v>500000</v>
      </c>
      <c r="E30" s="5">
        <v>500000</v>
      </c>
      <c r="F30" s="12">
        <v>10130538</v>
      </c>
      <c r="G30">
        <v>0</v>
      </c>
      <c r="H30" s="3">
        <v>0</v>
      </c>
      <c r="I30" s="9">
        <v>10130538</v>
      </c>
      <c r="J30" s="10">
        <v>10130538</v>
      </c>
      <c r="K30" s="39">
        <v>54610.666666666599</v>
      </c>
      <c r="L30" s="32">
        <v>269.33333333333502</v>
      </c>
      <c r="M30" s="3">
        <v>40120.888888888803</v>
      </c>
      <c r="N30" s="9">
        <v>54400</v>
      </c>
      <c r="O30" s="10">
        <v>54880</v>
      </c>
      <c r="P30" s="39">
        <v>54609.666666666599</v>
      </c>
      <c r="Q30" s="32">
        <v>267.33333333333502</v>
      </c>
      <c r="R30" s="3">
        <v>39686.222222222197</v>
      </c>
      <c r="S30" s="9">
        <v>54399</v>
      </c>
      <c r="T30" s="10">
        <v>54877</v>
      </c>
      <c r="U30" s="12">
        <v>185507</v>
      </c>
      <c r="V30" s="9">
        <v>716</v>
      </c>
      <c r="W30" s="3">
        <v>461678</v>
      </c>
      <c r="X30" s="9">
        <v>184594</v>
      </c>
      <c r="Y30" s="11">
        <v>186223</v>
      </c>
      <c r="Z30" s="5">
        <v>500000</v>
      </c>
      <c r="AA30" s="12">
        <v>3538897</v>
      </c>
      <c r="AB30">
        <v>0</v>
      </c>
      <c r="AC30" s="3">
        <v>0</v>
      </c>
      <c r="AD30" s="9">
        <v>3538897</v>
      </c>
      <c r="AE30" s="10">
        <v>3538897</v>
      </c>
      <c r="AF30" s="39">
        <v>60982.666666666599</v>
      </c>
      <c r="AG30" s="32">
        <v>385.33333333333502</v>
      </c>
      <c r="AH30" s="3">
        <v>75011.555555555504</v>
      </c>
      <c r="AI30" s="9">
        <v>60756</v>
      </c>
      <c r="AJ30" s="10">
        <v>61368</v>
      </c>
      <c r="AK30" s="39">
        <v>60981</v>
      </c>
      <c r="AL30" s="32">
        <v>385</v>
      </c>
      <c r="AM30" s="3">
        <v>74860.666666666599</v>
      </c>
      <c r="AN30" s="9">
        <v>60755</v>
      </c>
      <c r="AO30" s="10">
        <v>61366</v>
      </c>
      <c r="AP30" s="12">
        <v>58031.666666666599</v>
      </c>
      <c r="AQ30" s="9">
        <v>215.33333333333499</v>
      </c>
      <c r="AR30" s="3">
        <v>67560.222222222204</v>
      </c>
      <c r="AS30" s="9">
        <v>57666</v>
      </c>
      <c r="AT30" s="11">
        <v>58247</v>
      </c>
      <c r="AU30">
        <f t="shared" ref="AU30" si="4">AF30/K30</f>
        <v>1.1166805019776358</v>
      </c>
      <c r="AV30" s="20">
        <f t="shared" ref="AV30:AV31" si="5">AK30/P30</f>
        <v>1.1166704307540194</v>
      </c>
    </row>
    <row r="31" spans="1:49" s="23" customFormat="1" x14ac:dyDescent="0.25">
      <c r="A31" s="62"/>
      <c r="B31" s="62"/>
      <c r="C31" s="59"/>
      <c r="D31" s="42">
        <v>1000000</v>
      </c>
      <c r="E31" s="21">
        <v>909300</v>
      </c>
      <c r="F31" s="22">
        <v>21089148</v>
      </c>
      <c r="G31" s="23">
        <v>0</v>
      </c>
      <c r="H31" s="24">
        <v>0</v>
      </c>
      <c r="I31" s="25">
        <v>21089148</v>
      </c>
      <c r="J31" s="25">
        <v>21089148</v>
      </c>
      <c r="K31" s="37">
        <v>117413.33333333299</v>
      </c>
      <c r="L31" s="33">
        <v>862.66666666667095</v>
      </c>
      <c r="M31" s="24">
        <v>422147.55555555498</v>
      </c>
      <c r="N31" s="25">
        <v>116708</v>
      </c>
      <c r="O31" s="25">
        <v>118276</v>
      </c>
      <c r="P31" s="37">
        <v>117413.33333333299</v>
      </c>
      <c r="Q31" s="33">
        <v>862.66666666667095</v>
      </c>
      <c r="R31" s="24">
        <v>422513.55555555498</v>
      </c>
      <c r="S31" s="25">
        <v>116707</v>
      </c>
      <c r="T31" s="25">
        <v>118276</v>
      </c>
      <c r="U31" s="22">
        <v>179619.66666666599</v>
      </c>
      <c r="V31" s="25">
        <v>1080.3333333333401</v>
      </c>
      <c r="W31" s="24">
        <v>984493.55555555504</v>
      </c>
      <c r="X31" s="25">
        <v>178304</v>
      </c>
      <c r="Y31" s="26">
        <v>180700</v>
      </c>
      <c r="Z31" s="21">
        <v>909300</v>
      </c>
      <c r="AA31" s="22">
        <v>7372479</v>
      </c>
      <c r="AB31" s="23">
        <v>0</v>
      </c>
      <c r="AC31" s="24">
        <v>0</v>
      </c>
      <c r="AD31" s="25">
        <v>7372479</v>
      </c>
      <c r="AE31" s="25">
        <v>7372479</v>
      </c>
      <c r="AF31" s="37">
        <v>129128</v>
      </c>
      <c r="AG31" s="33">
        <v>1220</v>
      </c>
      <c r="AH31" s="24">
        <v>800266.66666666605</v>
      </c>
      <c r="AI31" s="25">
        <v>128228</v>
      </c>
      <c r="AJ31" s="25">
        <v>130348</v>
      </c>
      <c r="AK31" s="37">
        <v>129127.666666666</v>
      </c>
      <c r="AL31" s="33">
        <v>1219.3333333333201</v>
      </c>
      <c r="AM31" s="24">
        <v>799067.55555555504</v>
      </c>
      <c r="AN31" s="25">
        <v>128229</v>
      </c>
      <c r="AO31" s="25">
        <v>130347</v>
      </c>
      <c r="AP31" s="22">
        <v>57096.666666666599</v>
      </c>
      <c r="AQ31" s="25">
        <v>398.33333333333502</v>
      </c>
      <c r="AR31" s="24">
        <v>155722.888888888</v>
      </c>
      <c r="AS31" s="25">
        <v>56559</v>
      </c>
      <c r="AT31" s="26">
        <v>57495</v>
      </c>
      <c r="AU31"/>
      <c r="AV31" s="20">
        <f t="shared" si="5"/>
        <v>1.0997700431523936</v>
      </c>
      <c r="AW31" s="21"/>
    </row>
    <row r="32" spans="1:49" x14ac:dyDescent="0.25">
      <c r="A32" s="27"/>
      <c r="B32" s="27"/>
      <c r="C32" s="28"/>
      <c r="D32" s="44"/>
      <c r="F32" s="19"/>
      <c r="K32" s="38"/>
      <c r="P32" s="38"/>
      <c r="U32" s="19"/>
      <c r="AA32" s="19"/>
      <c r="AF32" s="38"/>
      <c r="AK32" s="38"/>
      <c r="AP32" s="19"/>
      <c r="AU32" t="e">
        <f t="shared" si="0"/>
        <v>#DIV/0!</v>
      </c>
      <c r="AV32" s="20" t="e">
        <f t="shared" si="1"/>
        <v>#DIV/0!</v>
      </c>
    </row>
    <row r="33" spans="16:48" x14ac:dyDescent="0.25">
      <c r="P33" s="46"/>
      <c r="AU33" t="e">
        <f t="shared" si="0"/>
        <v>#DIV/0!</v>
      </c>
      <c r="AV33" s="20" t="e">
        <f t="shared" si="1"/>
        <v>#DIV/0!</v>
      </c>
    </row>
    <row r="34" spans="16:48" x14ac:dyDescent="0.25">
      <c r="W34" s="4"/>
      <c r="AU34" t="e">
        <f t="shared" si="0"/>
        <v>#DIV/0!</v>
      </c>
      <c r="AV34" s="20" t="e">
        <f t="shared" si="1"/>
        <v>#DIV/0!</v>
      </c>
    </row>
    <row r="35" spans="16:48" x14ac:dyDescent="0.25">
      <c r="U35" s="29"/>
      <c r="AS35" s="47"/>
      <c r="AU35" t="e">
        <f t="shared" si="0"/>
        <v>#DIV/0!</v>
      </c>
      <c r="AV35" s="20" t="e">
        <f t="shared" si="1"/>
        <v>#DIV/0!</v>
      </c>
    </row>
    <row r="36" spans="16:48" x14ac:dyDescent="0.25">
      <c r="AU36" t="e">
        <f t="shared" si="0"/>
        <v>#DIV/0!</v>
      </c>
      <c r="AV36" s="20" t="e">
        <f t="shared" si="1"/>
        <v>#DIV/0!</v>
      </c>
    </row>
    <row r="37" spans="16:48" x14ac:dyDescent="0.25">
      <c r="AU37" t="e">
        <f t="shared" si="0"/>
        <v>#DIV/0!</v>
      </c>
      <c r="AV37" s="20" t="e">
        <f t="shared" si="1"/>
        <v>#DIV/0!</v>
      </c>
    </row>
    <row r="38" spans="16:48" x14ac:dyDescent="0.25">
      <c r="AU38" t="e">
        <f t="shared" si="0"/>
        <v>#DIV/0!</v>
      </c>
      <c r="AV38" s="20" t="e">
        <f t="shared" si="1"/>
        <v>#DIV/0!</v>
      </c>
    </row>
    <row r="39" spans="16:48" x14ac:dyDescent="0.25">
      <c r="AU39" t="e">
        <f t="shared" si="0"/>
        <v>#DIV/0!</v>
      </c>
      <c r="AV39" s="20" t="e">
        <f t="shared" si="1"/>
        <v>#DIV/0!</v>
      </c>
    </row>
    <row r="40" spans="16:48" x14ac:dyDescent="0.25">
      <c r="AU40" t="e">
        <f t="shared" si="0"/>
        <v>#DIV/0!</v>
      </c>
      <c r="AV40" s="20" t="e">
        <f t="shared" si="1"/>
        <v>#DIV/0!</v>
      </c>
    </row>
  </sheetData>
  <mergeCells count="39">
    <mergeCell ref="AU2:AU3"/>
    <mergeCell ref="AV2:AV3"/>
    <mergeCell ref="AU1:AV1"/>
    <mergeCell ref="K2:O2"/>
    <mergeCell ref="P2:T2"/>
    <mergeCell ref="U2:Y2"/>
    <mergeCell ref="E1:Y1"/>
    <mergeCell ref="Z1:AT1"/>
    <mergeCell ref="Z2:Z3"/>
    <mergeCell ref="AA2:AE2"/>
    <mergeCell ref="AF2:AJ2"/>
    <mergeCell ref="AK2:AO2"/>
    <mergeCell ref="AP2:AT2"/>
    <mergeCell ref="F2:J2"/>
    <mergeCell ref="A1:A3"/>
    <mergeCell ref="B1:B3"/>
    <mergeCell ref="D1:D3"/>
    <mergeCell ref="C1:C3"/>
    <mergeCell ref="E2:E3"/>
    <mergeCell ref="C4:C6"/>
    <mergeCell ref="C13:C18"/>
    <mergeCell ref="C19:C22"/>
    <mergeCell ref="C7:C12"/>
    <mergeCell ref="A13:A18"/>
    <mergeCell ref="A7:A12"/>
    <mergeCell ref="A19:A22"/>
    <mergeCell ref="B13:B15"/>
    <mergeCell ref="B16:B18"/>
    <mergeCell ref="B19:B22"/>
    <mergeCell ref="A4:A6"/>
    <mergeCell ref="B4:B6"/>
    <mergeCell ref="B7:B9"/>
    <mergeCell ref="B10:B12"/>
    <mergeCell ref="C23:C27"/>
    <mergeCell ref="B23:B27"/>
    <mergeCell ref="A23:A27"/>
    <mergeCell ref="A28:A31"/>
    <mergeCell ref="B28:B31"/>
    <mergeCell ref="C28:C31"/>
  </mergeCells>
  <conditionalFormatting sqref="AU4:AV40">
    <cfRule type="top10" dxfId="19" priority="3" percent="1" rank="10"/>
    <cfRule type="top10" dxfId="18" priority="4" percent="1" bottom="1" rank="10"/>
    <cfRule type="cellIs" dxfId="17" priority="7" operator="greaterThan">
      <formula>1</formula>
    </cfRule>
  </conditionalFormatting>
  <conditionalFormatting sqref="AU4:AV40">
    <cfRule type="cellIs" dxfId="16" priority="6" operator="lessThan">
      <formula>1</formula>
    </cfRule>
  </conditionalFormatting>
  <conditionalFormatting sqref="AU4:AV40">
    <cfRule type="cellIs" dxfId="15" priority="5" operator="equal">
      <formula>1</formula>
    </cfRule>
  </conditionalFormatting>
  <conditionalFormatting sqref="E4:E41 Z4:Z41">
    <cfRule type="cellIs" dxfId="14" priority="8" operator="notEqual">
      <formula>$D4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C08A-1957-4933-A166-DB71A39BC8B5}">
  <sheetPr>
    <tabColor theme="8"/>
  </sheetPr>
  <dimension ref="A1:AX40"/>
  <sheetViews>
    <sheetView workbookViewId="0">
      <pane xSplit="1" topLeftCell="B1" activePane="topRight" state="frozen"/>
      <selection pane="topRight" activeCell="W35" sqref="W35"/>
    </sheetView>
  </sheetViews>
  <sheetFormatPr baseColWidth="10" defaultColWidth="11.42578125" defaultRowHeight="15" x14ac:dyDescent="0.25"/>
  <cols>
    <col min="1" max="1" width="13.7109375" style="2" bestFit="1" customWidth="1"/>
    <col min="2" max="2" width="13.42578125" style="2" bestFit="1" customWidth="1"/>
    <col min="3" max="3" width="11.42578125" style="7"/>
    <col min="4" max="4" width="9.5703125" style="45" bestFit="1" customWidth="1"/>
    <col min="5" max="5" width="9.28515625" style="5" bestFit="1" customWidth="1"/>
    <col min="6" max="6" width="13.28515625" style="8" bestFit="1" customWidth="1"/>
    <col min="7" max="7" width="2.28515625" hidden="1" customWidth="1"/>
    <col min="8" max="8" width="5" style="3" hidden="1" customWidth="1"/>
    <col min="9" max="9" width="13.28515625" style="9" hidden="1" customWidth="1"/>
    <col min="10" max="10" width="13.28515625" style="10" hidden="1" customWidth="1"/>
    <col min="11" max="11" width="8.28515625" style="36" hidden="1" customWidth="1"/>
    <col min="12" max="12" width="6" style="32" hidden="1" customWidth="1"/>
    <col min="13" max="13" width="13.28515625" style="3" hidden="1" customWidth="1"/>
    <col min="14" max="14" width="8" style="9" hidden="1" customWidth="1"/>
    <col min="15" max="15" width="8" style="10" hidden="1" customWidth="1"/>
    <col min="16" max="16" width="8.28515625" style="36" bestFit="1" customWidth="1"/>
    <col min="17" max="17" width="6" style="32" bestFit="1" customWidth="1"/>
    <col min="18" max="18" width="13.28515625" style="3" bestFit="1" customWidth="1"/>
    <col min="19" max="19" width="8" style="9" bestFit="1" customWidth="1"/>
    <col min="20" max="20" width="8" style="10" bestFit="1" customWidth="1"/>
    <col min="21" max="21" width="9.5703125" style="8" bestFit="1" customWidth="1"/>
    <col min="22" max="22" width="8" style="9" bestFit="1" customWidth="1"/>
    <col min="23" max="23" width="18" style="3" bestFit="1" customWidth="1"/>
    <col min="24" max="24" width="9.5703125" style="9" bestFit="1" customWidth="1"/>
    <col min="25" max="25" width="9.5703125" style="11" bestFit="1" customWidth="1"/>
    <col min="26" max="26" width="11" style="117" bestFit="1" customWidth="1"/>
    <col min="27" max="27" width="9.28515625" style="20" bestFit="1" customWidth="1"/>
    <col min="28" max="28" width="10.5703125" style="8" bestFit="1" customWidth="1"/>
    <col min="29" max="29" width="2.140625" hidden="1" customWidth="1"/>
    <col min="30" max="30" width="5" style="3" hidden="1" customWidth="1"/>
    <col min="31" max="31" width="9.5703125" style="9" hidden="1" customWidth="1"/>
    <col min="32" max="32" width="9.5703125" style="10" hidden="1" customWidth="1"/>
    <col min="33" max="33" width="8.28515625" style="36" hidden="1" customWidth="1"/>
    <col min="34" max="34" width="4.42578125" style="32" hidden="1" customWidth="1"/>
    <col min="35" max="35" width="10.5703125" style="3" hidden="1" customWidth="1"/>
    <col min="36" max="36" width="8" style="9" hidden="1" customWidth="1"/>
    <col min="37" max="37" width="8" style="10" hidden="1" customWidth="1"/>
    <col min="38" max="38" width="8.28515625" style="36" bestFit="1" customWidth="1"/>
    <col min="39" max="39" width="6" style="32" bestFit="1" customWidth="1"/>
    <col min="40" max="40" width="10.5703125" style="3" bestFit="1" customWidth="1"/>
    <col min="41" max="41" width="8" style="9" bestFit="1" customWidth="1"/>
    <col min="42" max="42" width="8" style="10" bestFit="1" customWidth="1"/>
    <col min="43" max="43" width="9.5703125" style="8" bestFit="1" customWidth="1"/>
    <col min="44" max="44" width="8" style="9" bestFit="1" customWidth="1"/>
    <col min="45" max="45" width="16.85546875" style="3" bestFit="1" customWidth="1"/>
    <col min="46" max="46" width="9.5703125" style="9" bestFit="1" customWidth="1"/>
    <col min="47" max="47" width="9.5703125" style="11" bestFit="1" customWidth="1"/>
    <col min="48" max="48" width="0" hidden="1" customWidth="1"/>
    <col min="49" max="49" width="11.42578125" style="135"/>
    <col min="50" max="50" width="11.42578125" style="20"/>
  </cols>
  <sheetData>
    <row r="1" spans="1:50" s="1" customFormat="1" ht="15.75" thickBot="1" x14ac:dyDescent="0.3">
      <c r="A1" s="70" t="s">
        <v>5</v>
      </c>
      <c r="B1" s="70" t="s">
        <v>6</v>
      </c>
      <c r="C1" s="72" t="s">
        <v>0</v>
      </c>
      <c r="D1" s="71" t="s">
        <v>7</v>
      </c>
      <c r="E1" s="78" t="s">
        <v>2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Z1" s="102" t="s">
        <v>6</v>
      </c>
      <c r="AA1" s="98" t="s">
        <v>60</v>
      </c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100"/>
      <c r="AV1" s="141" t="s">
        <v>3</v>
      </c>
      <c r="AW1" s="71"/>
      <c r="AX1" s="138"/>
    </row>
    <row r="2" spans="1:50" s="1" customFormat="1" ht="15.75" thickBot="1" x14ac:dyDescent="0.3">
      <c r="A2" s="70"/>
      <c r="B2" s="70"/>
      <c r="C2" s="72"/>
      <c r="D2" s="71"/>
      <c r="E2" s="73" t="s">
        <v>8</v>
      </c>
      <c r="F2" s="74" t="s">
        <v>4</v>
      </c>
      <c r="G2" s="75"/>
      <c r="H2" s="75"/>
      <c r="I2" s="75"/>
      <c r="J2" s="76"/>
      <c r="K2" s="74" t="s">
        <v>24</v>
      </c>
      <c r="L2" s="75"/>
      <c r="M2" s="75"/>
      <c r="N2" s="75"/>
      <c r="O2" s="76"/>
      <c r="P2" s="74" t="s">
        <v>25</v>
      </c>
      <c r="Q2" s="75"/>
      <c r="R2" s="75"/>
      <c r="S2" s="75"/>
      <c r="T2" s="76"/>
      <c r="U2" s="75" t="s">
        <v>13</v>
      </c>
      <c r="V2" s="75"/>
      <c r="W2" s="75"/>
      <c r="X2" s="75"/>
      <c r="Y2" s="77"/>
      <c r="Z2" s="102"/>
      <c r="AA2" s="90" t="s">
        <v>8</v>
      </c>
      <c r="AB2" s="91" t="s">
        <v>4</v>
      </c>
      <c r="AC2" s="92"/>
      <c r="AD2" s="92"/>
      <c r="AE2" s="92"/>
      <c r="AF2" s="93"/>
      <c r="AG2" s="91" t="s">
        <v>24</v>
      </c>
      <c r="AH2" s="92"/>
      <c r="AI2" s="92"/>
      <c r="AJ2" s="92"/>
      <c r="AK2" s="93"/>
      <c r="AL2" s="91" t="s">
        <v>25</v>
      </c>
      <c r="AM2" s="92"/>
      <c r="AN2" s="92"/>
      <c r="AO2" s="92"/>
      <c r="AP2" s="93"/>
      <c r="AQ2" s="92" t="s">
        <v>13</v>
      </c>
      <c r="AR2" s="92"/>
      <c r="AS2" s="92"/>
      <c r="AT2" s="92"/>
      <c r="AU2" s="94"/>
      <c r="AV2" s="70" t="s">
        <v>14</v>
      </c>
      <c r="AW2" s="71" t="s">
        <v>15</v>
      </c>
      <c r="AX2" s="138"/>
    </row>
    <row r="3" spans="1:50" s="49" customFormat="1" ht="15.75" thickBot="1" x14ac:dyDescent="0.3">
      <c r="A3" s="70"/>
      <c r="B3" s="70"/>
      <c r="C3" s="72"/>
      <c r="D3" s="71"/>
      <c r="E3" s="73"/>
      <c r="F3" s="50" t="s">
        <v>9</v>
      </c>
      <c r="G3" s="51" t="s">
        <v>30</v>
      </c>
      <c r="H3" s="51" t="s">
        <v>10</v>
      </c>
      <c r="I3" s="51" t="s">
        <v>11</v>
      </c>
      <c r="J3" s="51" t="s">
        <v>12</v>
      </c>
      <c r="K3" s="50" t="s">
        <v>9</v>
      </c>
      <c r="L3" s="51" t="s">
        <v>30</v>
      </c>
      <c r="M3" s="51" t="s">
        <v>10</v>
      </c>
      <c r="N3" s="51" t="s">
        <v>11</v>
      </c>
      <c r="O3" s="51" t="s">
        <v>12</v>
      </c>
      <c r="P3" s="50" t="s">
        <v>9</v>
      </c>
      <c r="Q3" s="51" t="s">
        <v>30</v>
      </c>
      <c r="R3" s="51" t="s">
        <v>10</v>
      </c>
      <c r="S3" s="51" t="s">
        <v>11</v>
      </c>
      <c r="T3" s="51" t="s">
        <v>12</v>
      </c>
      <c r="U3" s="50" t="s">
        <v>9</v>
      </c>
      <c r="V3" s="51" t="s">
        <v>30</v>
      </c>
      <c r="W3" s="51" t="s">
        <v>10</v>
      </c>
      <c r="X3" s="51" t="s">
        <v>11</v>
      </c>
      <c r="Y3" s="52" t="s">
        <v>12</v>
      </c>
      <c r="Z3" s="102"/>
      <c r="AA3" s="101"/>
      <c r="AB3" s="95" t="s">
        <v>9</v>
      </c>
      <c r="AC3" s="96" t="s">
        <v>30</v>
      </c>
      <c r="AD3" s="96" t="s">
        <v>10</v>
      </c>
      <c r="AE3" s="96" t="s">
        <v>11</v>
      </c>
      <c r="AF3" s="96" t="s">
        <v>12</v>
      </c>
      <c r="AG3" s="95" t="s">
        <v>9</v>
      </c>
      <c r="AH3" s="96" t="s">
        <v>30</v>
      </c>
      <c r="AI3" s="96" t="s">
        <v>10</v>
      </c>
      <c r="AJ3" s="96" t="s">
        <v>11</v>
      </c>
      <c r="AK3" s="96" t="s">
        <v>12</v>
      </c>
      <c r="AL3" s="95" t="s">
        <v>9</v>
      </c>
      <c r="AM3" s="96" t="s">
        <v>30</v>
      </c>
      <c r="AN3" s="96" t="s">
        <v>10</v>
      </c>
      <c r="AO3" s="96" t="s">
        <v>11</v>
      </c>
      <c r="AP3" s="96" t="s">
        <v>12</v>
      </c>
      <c r="AQ3" s="95" t="s">
        <v>9</v>
      </c>
      <c r="AR3" s="96" t="s">
        <v>30</v>
      </c>
      <c r="AS3" s="96" t="s">
        <v>10</v>
      </c>
      <c r="AT3" s="96" t="s">
        <v>11</v>
      </c>
      <c r="AU3" s="97" t="s">
        <v>12</v>
      </c>
      <c r="AV3" s="70"/>
      <c r="AW3" s="140"/>
      <c r="AX3" s="139"/>
    </row>
    <row r="4" spans="1:50" x14ac:dyDescent="0.25">
      <c r="A4" s="69" t="s">
        <v>16</v>
      </c>
      <c r="B4" s="69" t="s">
        <v>17</v>
      </c>
      <c r="C4" s="63" t="s">
        <v>29</v>
      </c>
      <c r="D4" s="41">
        <v>1000</v>
      </c>
      <c r="E4" s="5">
        <v>1000</v>
      </c>
      <c r="F4" s="8">
        <v>298930</v>
      </c>
      <c r="G4">
        <v>0</v>
      </c>
      <c r="H4" s="3">
        <v>0</v>
      </c>
      <c r="I4" s="9">
        <v>298930</v>
      </c>
      <c r="J4" s="10">
        <v>298930</v>
      </c>
      <c r="K4" s="36">
        <v>89.3333333333333</v>
      </c>
      <c r="L4" s="32">
        <v>2.6666666666666701</v>
      </c>
      <c r="M4" s="3">
        <v>3.55555555555555</v>
      </c>
      <c r="N4" s="9">
        <v>88</v>
      </c>
      <c r="O4" s="10">
        <v>92</v>
      </c>
      <c r="P4" s="36">
        <v>89.3333333333333</v>
      </c>
      <c r="Q4" s="32">
        <v>0.66666666666667096</v>
      </c>
      <c r="R4" s="3">
        <v>0.22222222222222199</v>
      </c>
      <c r="S4" s="9">
        <v>89</v>
      </c>
      <c r="T4" s="10">
        <v>90</v>
      </c>
      <c r="U4" s="8">
        <v>3347700.3333333302</v>
      </c>
      <c r="V4" s="9">
        <v>49230.666666666497</v>
      </c>
      <c r="W4" s="3">
        <v>4847317080.8888798</v>
      </c>
      <c r="X4" s="9">
        <v>3249239</v>
      </c>
      <c r="Y4" s="11">
        <v>3396931</v>
      </c>
      <c r="Z4" s="112" t="s">
        <v>61</v>
      </c>
      <c r="AA4" s="20">
        <v>1000</v>
      </c>
      <c r="AB4" s="8">
        <v>6736</v>
      </c>
      <c r="AC4">
        <v>0</v>
      </c>
      <c r="AD4" s="3">
        <v>0</v>
      </c>
      <c r="AE4" s="9">
        <v>6736</v>
      </c>
      <c r="AF4" s="10">
        <v>6736</v>
      </c>
      <c r="AG4" s="36">
        <v>22.6666666666666</v>
      </c>
      <c r="AH4" s="32">
        <v>1.3333333333333299</v>
      </c>
      <c r="AI4" s="3">
        <v>3.55555555555555</v>
      </c>
      <c r="AJ4" s="9">
        <v>20</v>
      </c>
      <c r="AK4" s="10">
        <v>24</v>
      </c>
      <c r="AL4" s="36">
        <v>22.6666666666666</v>
      </c>
      <c r="AM4" s="32">
        <v>0.33333333333333198</v>
      </c>
      <c r="AN4" s="3">
        <v>0.22222222222222199</v>
      </c>
      <c r="AO4" s="9">
        <v>22</v>
      </c>
      <c r="AP4" s="10">
        <v>23</v>
      </c>
      <c r="AQ4" s="8">
        <v>299377.33333333302</v>
      </c>
      <c r="AR4" s="9">
        <v>37422.666666666599</v>
      </c>
      <c r="AS4" s="3">
        <v>700227990.22222197</v>
      </c>
      <c r="AT4" s="9">
        <v>280666</v>
      </c>
      <c r="AU4" s="11">
        <v>336800</v>
      </c>
      <c r="AV4">
        <f>AG4/K4</f>
        <v>0.25373134328358143</v>
      </c>
      <c r="AW4" s="135">
        <f>AL4/P4</f>
        <v>0.25373134328358143</v>
      </c>
    </row>
    <row r="5" spans="1:50" x14ac:dyDescent="0.25">
      <c r="A5" s="61"/>
      <c r="B5" s="61"/>
      <c r="C5" s="64"/>
      <c r="D5" s="41">
        <v>100000</v>
      </c>
      <c r="E5" s="5">
        <v>13783</v>
      </c>
      <c r="F5" s="8">
        <v>2970250</v>
      </c>
      <c r="G5">
        <v>0</v>
      </c>
      <c r="H5" s="3">
        <v>0</v>
      </c>
      <c r="I5" s="9">
        <v>2970250</v>
      </c>
      <c r="J5" s="10">
        <v>2970250</v>
      </c>
      <c r="K5" s="36">
        <v>1260</v>
      </c>
      <c r="L5" s="32">
        <v>16</v>
      </c>
      <c r="M5" s="3">
        <v>170.666666666666</v>
      </c>
      <c r="N5" s="9">
        <v>1244</v>
      </c>
      <c r="O5" s="10">
        <v>1276</v>
      </c>
      <c r="P5" s="36">
        <v>1259.3333333333301</v>
      </c>
      <c r="Q5" s="32">
        <v>15.6666666666667</v>
      </c>
      <c r="R5" s="3">
        <v>170.888888888888</v>
      </c>
      <c r="S5" s="9">
        <v>1243</v>
      </c>
      <c r="T5" s="10">
        <v>1275</v>
      </c>
      <c r="U5" s="8">
        <v>2357594.3333333302</v>
      </c>
      <c r="V5" s="9">
        <v>30065.666666666501</v>
      </c>
      <c r="W5" s="3">
        <v>597594569.55555499</v>
      </c>
      <c r="X5" s="9">
        <v>2327782</v>
      </c>
      <c r="Y5" s="11">
        <v>2387660</v>
      </c>
      <c r="Z5" s="113"/>
      <c r="AA5" s="20">
        <v>100000</v>
      </c>
      <c r="AB5" s="8">
        <v>1354396</v>
      </c>
      <c r="AC5">
        <v>0</v>
      </c>
      <c r="AD5" s="3">
        <v>0</v>
      </c>
      <c r="AE5" s="9">
        <v>1354396</v>
      </c>
      <c r="AF5" s="10">
        <v>1354396</v>
      </c>
      <c r="AG5" s="36">
        <v>7452</v>
      </c>
      <c r="AH5" s="32">
        <v>32</v>
      </c>
      <c r="AI5" s="3">
        <v>522.66666666666595</v>
      </c>
      <c r="AJ5" s="9">
        <v>7432</v>
      </c>
      <c r="AK5" s="10">
        <v>7484</v>
      </c>
      <c r="AL5" s="36">
        <v>7450.6666666666597</v>
      </c>
      <c r="AM5" s="32">
        <v>33.333333333333002</v>
      </c>
      <c r="AN5" s="3">
        <v>558.22222222222194</v>
      </c>
      <c r="AO5" s="9">
        <v>7432</v>
      </c>
      <c r="AP5" s="10">
        <v>7484</v>
      </c>
      <c r="AQ5" s="8">
        <v>181750.66666666599</v>
      </c>
      <c r="AR5" s="9">
        <v>487.33333333334298</v>
      </c>
      <c r="AS5" s="3">
        <v>309563.55555555498</v>
      </c>
      <c r="AT5" s="9">
        <v>180972</v>
      </c>
      <c r="AU5" s="11">
        <v>182238</v>
      </c>
      <c r="AV5">
        <f t="shared" ref="AV5:AV40" si="0">AG5/K5</f>
        <v>5.9142857142857146</v>
      </c>
      <c r="AW5" s="135">
        <f t="shared" ref="AW5:AW40" si="1">AL5/P5</f>
        <v>5.916357861302286</v>
      </c>
    </row>
    <row r="6" spans="1:50" s="23" customFormat="1" x14ac:dyDescent="0.25">
      <c r="A6" s="62"/>
      <c r="B6" s="62"/>
      <c r="C6" s="65"/>
      <c r="D6" s="42">
        <v>500000</v>
      </c>
      <c r="E6" s="21">
        <v>13783</v>
      </c>
      <c r="F6" s="22">
        <v>2970250</v>
      </c>
      <c r="G6" s="23">
        <v>0</v>
      </c>
      <c r="H6" s="24">
        <v>0</v>
      </c>
      <c r="I6" s="25">
        <v>2970250</v>
      </c>
      <c r="J6" s="25">
        <v>2970250</v>
      </c>
      <c r="K6" s="37">
        <v>1269.3333333333301</v>
      </c>
      <c r="L6" s="33">
        <v>10.6666666666667</v>
      </c>
      <c r="M6" s="24">
        <v>67.5555555555555</v>
      </c>
      <c r="N6" s="25">
        <v>1260</v>
      </c>
      <c r="O6" s="25">
        <v>1280</v>
      </c>
      <c r="P6" s="37">
        <v>1269.3333333333301</v>
      </c>
      <c r="Q6" s="33">
        <v>12.6666666666667</v>
      </c>
      <c r="R6" s="24">
        <v>82.8888888888888</v>
      </c>
      <c r="S6" s="25">
        <v>1261</v>
      </c>
      <c r="T6" s="25">
        <v>1282</v>
      </c>
      <c r="U6" s="22">
        <v>2340105.3333333302</v>
      </c>
      <c r="V6" s="25">
        <v>17235.666666666501</v>
      </c>
      <c r="W6" s="24">
        <v>228915022.888888</v>
      </c>
      <c r="X6" s="25">
        <v>2320507</v>
      </c>
      <c r="Y6" s="26">
        <v>2357341</v>
      </c>
      <c r="Z6" s="114"/>
      <c r="AA6" s="23">
        <v>500000</v>
      </c>
      <c r="AB6" s="22">
        <v>6340265</v>
      </c>
      <c r="AC6" s="23">
        <v>0</v>
      </c>
      <c r="AD6" s="24">
        <v>0</v>
      </c>
      <c r="AE6" s="25">
        <v>6340265</v>
      </c>
      <c r="AF6" s="25">
        <v>6340265</v>
      </c>
      <c r="AG6" s="37">
        <v>38508</v>
      </c>
      <c r="AH6" s="33">
        <v>596</v>
      </c>
      <c r="AI6" s="24">
        <v>180512</v>
      </c>
      <c r="AJ6" s="25">
        <v>38144</v>
      </c>
      <c r="AK6" s="25">
        <v>39104</v>
      </c>
      <c r="AL6" s="37">
        <v>38506.666666666599</v>
      </c>
      <c r="AM6" s="33">
        <v>595.33333333333496</v>
      </c>
      <c r="AN6" s="24">
        <v>180027.55555555501</v>
      </c>
      <c r="AO6" s="25">
        <v>38144</v>
      </c>
      <c r="AP6" s="25">
        <v>39102</v>
      </c>
      <c r="AQ6" s="22">
        <v>164667.33333333299</v>
      </c>
      <c r="AR6" s="25">
        <v>1551.6666666666499</v>
      </c>
      <c r="AS6" s="24">
        <v>3253676.2222222202</v>
      </c>
      <c r="AT6" s="25">
        <v>162138</v>
      </c>
      <c r="AU6" s="26">
        <v>166219</v>
      </c>
      <c r="AV6" s="23">
        <f t="shared" si="0"/>
        <v>30.337184873949656</v>
      </c>
      <c r="AW6" s="136">
        <f t="shared" si="1"/>
        <v>30.336134453781536</v>
      </c>
    </row>
    <row r="7" spans="1:50" s="20" customFormat="1" x14ac:dyDescent="0.25">
      <c r="A7" s="60" t="s">
        <v>20</v>
      </c>
      <c r="B7" s="60" t="s">
        <v>21</v>
      </c>
      <c r="C7" s="66" t="s">
        <v>27</v>
      </c>
      <c r="D7" s="43">
        <v>1000</v>
      </c>
      <c r="E7" s="5">
        <v>1000</v>
      </c>
      <c r="F7" s="19">
        <v>2328925</v>
      </c>
      <c r="G7" s="20">
        <v>0</v>
      </c>
      <c r="H7" s="6">
        <v>0</v>
      </c>
      <c r="I7" s="10">
        <v>2328925</v>
      </c>
      <c r="J7" s="10">
        <v>2328925</v>
      </c>
      <c r="K7" s="38">
        <v>361.33333333333297</v>
      </c>
      <c r="L7" s="34">
        <v>2.6666666666666798</v>
      </c>
      <c r="M7" s="6">
        <v>14.2222222222222</v>
      </c>
      <c r="N7" s="10">
        <v>356</v>
      </c>
      <c r="O7" s="10">
        <v>364</v>
      </c>
      <c r="P7" s="38">
        <v>361</v>
      </c>
      <c r="Q7" s="34">
        <v>2</v>
      </c>
      <c r="R7" s="6">
        <v>8</v>
      </c>
      <c r="S7" s="10">
        <v>357</v>
      </c>
      <c r="T7" s="10">
        <v>363</v>
      </c>
      <c r="U7" s="19">
        <v>6446071.3333333302</v>
      </c>
      <c r="V7" s="10">
        <v>95852.666666666904</v>
      </c>
      <c r="W7" s="6">
        <v>4593866853.5555496</v>
      </c>
      <c r="X7" s="10">
        <v>6398145</v>
      </c>
      <c r="Y7" s="11">
        <v>6541924</v>
      </c>
      <c r="Z7" s="115" t="s">
        <v>61</v>
      </c>
      <c r="AA7" s="20">
        <v>1000</v>
      </c>
      <c r="AB7" s="19">
        <v>38177</v>
      </c>
      <c r="AC7" s="20">
        <v>0</v>
      </c>
      <c r="AD7" s="6">
        <v>0</v>
      </c>
      <c r="AE7" s="10">
        <v>38177</v>
      </c>
      <c r="AF7" s="10">
        <v>38177</v>
      </c>
      <c r="AG7" s="38">
        <v>29.3333333333333</v>
      </c>
      <c r="AH7" s="34">
        <v>6.6666666666666599</v>
      </c>
      <c r="AI7" s="6">
        <v>24.8888888888888</v>
      </c>
      <c r="AJ7" s="10">
        <v>24</v>
      </c>
      <c r="AK7" s="10">
        <v>36</v>
      </c>
      <c r="AL7" s="38">
        <v>28.6666666666666</v>
      </c>
      <c r="AM7" s="34">
        <v>4.3333333333333304</v>
      </c>
      <c r="AN7" s="6">
        <v>9.55555555555555</v>
      </c>
      <c r="AO7" s="10">
        <v>26</v>
      </c>
      <c r="AP7" s="10">
        <v>33</v>
      </c>
      <c r="AQ7" s="19">
        <v>1338214.66666666</v>
      </c>
      <c r="AR7" s="10">
        <v>252493.33333333299</v>
      </c>
      <c r="AS7" s="6">
        <v>47177133699.555496</v>
      </c>
      <c r="AT7" s="10">
        <v>1060472</v>
      </c>
      <c r="AU7" s="11">
        <v>1590708</v>
      </c>
      <c r="AV7"/>
      <c r="AW7" s="135">
        <f t="shared" si="1"/>
        <v>7.9409048938134622E-2</v>
      </c>
    </row>
    <row r="8" spans="1:50" x14ac:dyDescent="0.25">
      <c r="A8" s="61"/>
      <c r="B8" s="61"/>
      <c r="C8" s="64"/>
      <c r="D8" s="41">
        <v>100000</v>
      </c>
      <c r="E8" s="5">
        <v>100000</v>
      </c>
      <c r="F8" s="8">
        <v>204647065</v>
      </c>
      <c r="G8">
        <v>0</v>
      </c>
      <c r="H8" s="3">
        <v>0</v>
      </c>
      <c r="I8" s="9">
        <v>204647065</v>
      </c>
      <c r="J8" s="10">
        <v>204647065</v>
      </c>
      <c r="K8" s="36">
        <v>80457.333333333299</v>
      </c>
      <c r="L8" s="32">
        <v>98.666666666671503</v>
      </c>
      <c r="M8" s="3">
        <v>5134.2222222222199</v>
      </c>
      <c r="N8" s="9">
        <v>80388</v>
      </c>
      <c r="O8" s="10">
        <v>80556</v>
      </c>
      <c r="P8" s="36">
        <v>80457.666666666599</v>
      </c>
      <c r="Q8" s="32">
        <v>99.333333333328397</v>
      </c>
      <c r="R8" s="3">
        <v>5200.2222222222199</v>
      </c>
      <c r="S8" s="9">
        <v>80388</v>
      </c>
      <c r="T8" s="10">
        <v>80557</v>
      </c>
      <c r="U8" s="8">
        <v>2543549.3333333302</v>
      </c>
      <c r="V8" s="9">
        <v>2191.6666666665101</v>
      </c>
      <c r="W8" s="3">
        <v>5126009.5555555504</v>
      </c>
      <c r="X8" s="9">
        <v>2540432</v>
      </c>
      <c r="Y8" s="11">
        <v>2545741</v>
      </c>
      <c r="Z8" s="113"/>
      <c r="AA8" s="20">
        <v>100000</v>
      </c>
      <c r="AB8" s="8">
        <v>2293451</v>
      </c>
      <c r="AC8">
        <v>0</v>
      </c>
      <c r="AD8" s="3">
        <v>0</v>
      </c>
      <c r="AE8" s="9">
        <v>2293451</v>
      </c>
      <c r="AF8" s="10">
        <v>2293451</v>
      </c>
      <c r="AG8" s="36">
        <v>5004</v>
      </c>
      <c r="AH8" s="32">
        <v>32</v>
      </c>
      <c r="AI8" s="3">
        <v>896</v>
      </c>
      <c r="AJ8" s="9">
        <v>4964</v>
      </c>
      <c r="AK8" s="10">
        <v>5036</v>
      </c>
      <c r="AL8" s="36">
        <v>5002.3333333333303</v>
      </c>
      <c r="AM8" s="32">
        <v>32.666666666666899</v>
      </c>
      <c r="AN8" s="3">
        <v>984.22222222222194</v>
      </c>
      <c r="AO8" s="9">
        <v>4960</v>
      </c>
      <c r="AP8" s="10">
        <v>5035</v>
      </c>
      <c r="AQ8" s="8">
        <v>458339.33333333302</v>
      </c>
      <c r="AR8" s="9">
        <v>3676.6666666666802</v>
      </c>
      <c r="AS8" s="3">
        <v>7551005.5555555504</v>
      </c>
      <c r="AT8" s="9">
        <v>455411</v>
      </c>
      <c r="AU8" s="11">
        <v>462016</v>
      </c>
      <c r="AW8" s="135">
        <f t="shared" si="1"/>
        <v>6.2173482535329151E-2</v>
      </c>
    </row>
    <row r="9" spans="1:50" s="106" customFormat="1" x14ac:dyDescent="0.25">
      <c r="A9" s="61"/>
      <c r="B9" s="67"/>
      <c r="C9" s="64"/>
      <c r="D9" s="103">
        <v>500000</v>
      </c>
      <c r="E9" s="104">
        <v>500000</v>
      </c>
      <c r="F9" s="105">
        <v>1029160358</v>
      </c>
      <c r="G9" s="106">
        <v>0</v>
      </c>
      <c r="H9" s="107">
        <v>0</v>
      </c>
      <c r="I9" s="108">
        <v>1029160358</v>
      </c>
      <c r="J9" s="108">
        <v>1029160358</v>
      </c>
      <c r="K9" s="109">
        <v>804964</v>
      </c>
      <c r="L9" s="110">
        <v>9012</v>
      </c>
      <c r="M9" s="107">
        <v>40612128</v>
      </c>
      <c r="N9" s="108">
        <v>800380</v>
      </c>
      <c r="O9" s="108">
        <v>813976</v>
      </c>
      <c r="P9" s="109">
        <v>804962.33333333302</v>
      </c>
      <c r="Q9" s="110">
        <v>9011.6666666666206</v>
      </c>
      <c r="R9" s="107">
        <v>40609281.5555555</v>
      </c>
      <c r="S9" s="108">
        <v>800377</v>
      </c>
      <c r="T9" s="108">
        <v>813974</v>
      </c>
      <c r="U9" s="105">
        <v>1278596.66666666</v>
      </c>
      <c r="V9" s="108">
        <v>7242.3333333332503</v>
      </c>
      <c r="W9" s="107">
        <v>101323284.222222</v>
      </c>
      <c r="X9" s="108">
        <v>1264362</v>
      </c>
      <c r="Y9" s="111">
        <v>1285839</v>
      </c>
      <c r="Z9" s="114"/>
      <c r="AA9" s="106">
        <v>500000</v>
      </c>
      <c r="AB9" s="105">
        <v>11417309</v>
      </c>
      <c r="AC9" s="106">
        <v>0</v>
      </c>
      <c r="AD9" s="107">
        <v>0</v>
      </c>
      <c r="AE9" s="108">
        <v>11417309</v>
      </c>
      <c r="AF9" s="108">
        <v>11417309</v>
      </c>
      <c r="AG9" s="109">
        <v>29172</v>
      </c>
      <c r="AH9" s="110">
        <v>60</v>
      </c>
      <c r="AI9" s="107">
        <v>6730.6666666666597</v>
      </c>
      <c r="AJ9" s="108">
        <v>29056</v>
      </c>
      <c r="AK9" s="108">
        <v>29232</v>
      </c>
      <c r="AL9" s="109">
        <v>29170.333333333299</v>
      </c>
      <c r="AM9" s="110">
        <v>61.666666666667801</v>
      </c>
      <c r="AN9" s="107">
        <v>6774.8888888888796</v>
      </c>
      <c r="AO9" s="108">
        <v>29054</v>
      </c>
      <c r="AP9" s="108">
        <v>29232</v>
      </c>
      <c r="AQ9" s="105">
        <v>391381.66666666599</v>
      </c>
      <c r="AR9" s="108">
        <v>1559.3333333333101</v>
      </c>
      <c r="AS9" s="107">
        <v>1216246.2222222199</v>
      </c>
      <c r="AT9" s="108">
        <v>390575</v>
      </c>
      <c r="AU9" s="111">
        <v>392941</v>
      </c>
      <c r="AW9" s="137">
        <f t="shared" si="1"/>
        <v>3.6238134537972144E-2</v>
      </c>
    </row>
    <row r="10" spans="1:50" s="20" customFormat="1" x14ac:dyDescent="0.25">
      <c r="A10" s="61"/>
      <c r="B10" s="68" t="s">
        <v>22</v>
      </c>
      <c r="C10" s="64"/>
      <c r="D10" s="43">
        <v>1000</v>
      </c>
      <c r="E10" s="5">
        <v>1000</v>
      </c>
      <c r="F10" s="19">
        <v>2328925</v>
      </c>
      <c r="G10" s="20">
        <v>0</v>
      </c>
      <c r="H10" s="6">
        <v>0</v>
      </c>
      <c r="I10" s="10">
        <v>2328925</v>
      </c>
      <c r="J10" s="10">
        <v>2328925</v>
      </c>
      <c r="K10" s="38">
        <v>353.33333333333297</v>
      </c>
      <c r="L10" s="34">
        <v>2.6666666666666798</v>
      </c>
      <c r="M10" s="6">
        <v>3.55555555555555</v>
      </c>
      <c r="N10" s="10">
        <v>352</v>
      </c>
      <c r="O10" s="10">
        <v>356</v>
      </c>
      <c r="P10" s="38">
        <v>354.33333333333297</v>
      </c>
      <c r="Q10" s="34">
        <v>1.6666666666666801</v>
      </c>
      <c r="R10" s="6">
        <v>1.55555555555555</v>
      </c>
      <c r="S10" s="10">
        <v>353</v>
      </c>
      <c r="T10" s="10">
        <v>356</v>
      </c>
      <c r="U10" s="19">
        <v>6591484</v>
      </c>
      <c r="V10" s="10">
        <v>24780</v>
      </c>
      <c r="W10" s="6">
        <v>1228096800</v>
      </c>
      <c r="X10" s="10">
        <v>6541924</v>
      </c>
      <c r="Y10" s="11">
        <v>6616264</v>
      </c>
      <c r="Z10" s="132" t="s">
        <v>62</v>
      </c>
      <c r="AA10" s="118">
        <v>1000</v>
      </c>
      <c r="AB10" s="119">
        <v>38177</v>
      </c>
      <c r="AC10" s="118">
        <v>0</v>
      </c>
      <c r="AD10" s="120">
        <v>0</v>
      </c>
      <c r="AE10" s="121">
        <v>38177</v>
      </c>
      <c r="AF10" s="121">
        <v>38177</v>
      </c>
      <c r="AG10" s="119">
        <v>29.3333333333333</v>
      </c>
      <c r="AH10" s="121">
        <v>6.6666666666666599</v>
      </c>
      <c r="AI10" s="120">
        <v>24.8888888888888</v>
      </c>
      <c r="AJ10" s="121">
        <v>24</v>
      </c>
      <c r="AK10" s="121">
        <v>36</v>
      </c>
      <c r="AL10" s="119">
        <v>28.6666666666666</v>
      </c>
      <c r="AM10" s="121">
        <v>4.3333333333333304</v>
      </c>
      <c r="AN10" s="120">
        <v>9.55555555555555</v>
      </c>
      <c r="AO10" s="121">
        <v>26</v>
      </c>
      <c r="AP10" s="121">
        <v>33</v>
      </c>
      <c r="AQ10" s="119">
        <v>1338214.66666666</v>
      </c>
      <c r="AR10" s="121">
        <v>252493.33333333299</v>
      </c>
      <c r="AS10" s="120">
        <v>47177133699.555496</v>
      </c>
      <c r="AT10" s="121">
        <v>1060472</v>
      </c>
      <c r="AU10" s="122">
        <v>1590708</v>
      </c>
      <c r="AV10"/>
      <c r="AW10" s="135">
        <f t="shared" si="1"/>
        <v>8.0903104421448629E-2</v>
      </c>
    </row>
    <row r="11" spans="1:50" x14ac:dyDescent="0.25">
      <c r="A11" s="61"/>
      <c r="B11" s="61"/>
      <c r="C11" s="64"/>
      <c r="D11" s="41">
        <v>100000</v>
      </c>
      <c r="E11" s="5">
        <v>100000</v>
      </c>
      <c r="F11" s="8">
        <v>204647065</v>
      </c>
      <c r="G11">
        <v>0</v>
      </c>
      <c r="H11" s="3">
        <v>0</v>
      </c>
      <c r="I11" s="9">
        <v>204647065</v>
      </c>
      <c r="J11" s="10">
        <v>204647065</v>
      </c>
      <c r="K11" s="36">
        <v>79789.333333333299</v>
      </c>
      <c r="L11" s="32">
        <v>94.666666666671503</v>
      </c>
      <c r="M11" s="3">
        <v>7043.5555555555502</v>
      </c>
      <c r="N11" s="9">
        <v>79680</v>
      </c>
      <c r="O11" s="10">
        <v>79884</v>
      </c>
      <c r="P11" s="36">
        <v>79786.666666666599</v>
      </c>
      <c r="Q11" s="32">
        <v>95.333333333328397</v>
      </c>
      <c r="R11" s="3">
        <v>7024.8888888888796</v>
      </c>
      <c r="S11" s="9">
        <v>79678</v>
      </c>
      <c r="T11" s="10">
        <v>79882</v>
      </c>
      <c r="U11" s="8">
        <v>2564844.66666666</v>
      </c>
      <c r="V11" s="9">
        <v>3516.3333333334799</v>
      </c>
      <c r="W11" s="3">
        <v>7282260.2222222202</v>
      </c>
      <c r="X11" s="9">
        <v>2561802</v>
      </c>
      <c r="Y11" s="11">
        <v>2568361</v>
      </c>
      <c r="Z11" s="133"/>
      <c r="AA11" s="118">
        <v>100000</v>
      </c>
      <c r="AB11" s="123">
        <v>2293451</v>
      </c>
      <c r="AC11" s="124">
        <v>0</v>
      </c>
      <c r="AD11" s="125">
        <v>0</v>
      </c>
      <c r="AE11" s="126">
        <v>2293451</v>
      </c>
      <c r="AF11" s="121">
        <v>2293451</v>
      </c>
      <c r="AG11" s="123">
        <v>5004</v>
      </c>
      <c r="AH11" s="126">
        <v>32</v>
      </c>
      <c r="AI11" s="125">
        <v>896</v>
      </c>
      <c r="AJ11" s="126">
        <v>4964</v>
      </c>
      <c r="AK11" s="121">
        <v>5036</v>
      </c>
      <c r="AL11" s="123">
        <v>5002.3333333333303</v>
      </c>
      <c r="AM11" s="126">
        <v>32.666666666666899</v>
      </c>
      <c r="AN11" s="125">
        <v>984.22222222222194</v>
      </c>
      <c r="AO11" s="126">
        <v>4960</v>
      </c>
      <c r="AP11" s="121">
        <v>5035</v>
      </c>
      <c r="AQ11" s="123">
        <v>458339.33333333302</v>
      </c>
      <c r="AR11" s="126">
        <v>3676.6666666666802</v>
      </c>
      <c r="AS11" s="125">
        <v>7551005.5555555504</v>
      </c>
      <c r="AT11" s="126">
        <v>455411</v>
      </c>
      <c r="AU11" s="122">
        <v>462016</v>
      </c>
      <c r="AW11" s="135">
        <f t="shared" si="1"/>
        <v>6.2696356951871673E-2</v>
      </c>
    </row>
    <row r="12" spans="1:50" s="23" customFormat="1" x14ac:dyDescent="0.25">
      <c r="A12" s="62"/>
      <c r="B12" s="62"/>
      <c r="C12" s="65"/>
      <c r="D12" s="42">
        <v>500000</v>
      </c>
      <c r="E12" s="21">
        <v>500000</v>
      </c>
      <c r="F12" s="22">
        <v>1029160358</v>
      </c>
      <c r="G12" s="23">
        <v>0</v>
      </c>
      <c r="H12" s="24">
        <v>0</v>
      </c>
      <c r="I12" s="25">
        <v>1029160358</v>
      </c>
      <c r="J12" s="25">
        <v>1029160358</v>
      </c>
      <c r="K12" s="37">
        <v>803882.66666666605</v>
      </c>
      <c r="L12" s="33">
        <v>2925.3333333333699</v>
      </c>
      <c r="M12" s="24">
        <v>7623854.2222222202</v>
      </c>
      <c r="N12" s="25">
        <v>800180</v>
      </c>
      <c r="O12" s="25">
        <v>806808</v>
      </c>
      <c r="P12" s="37">
        <v>803883</v>
      </c>
      <c r="Q12" s="33">
        <v>2927</v>
      </c>
      <c r="R12" s="24">
        <v>7621268.6666666605</v>
      </c>
      <c r="S12" s="25">
        <v>800182</v>
      </c>
      <c r="T12" s="25">
        <v>806810</v>
      </c>
      <c r="U12" s="22">
        <v>1280252</v>
      </c>
      <c r="V12" s="25">
        <v>5909</v>
      </c>
      <c r="W12" s="24">
        <v>19390478</v>
      </c>
      <c r="X12" s="25">
        <v>1275595</v>
      </c>
      <c r="Y12" s="26">
        <v>1286161</v>
      </c>
      <c r="Z12" s="134"/>
      <c r="AA12" s="127">
        <v>500000</v>
      </c>
      <c r="AB12" s="128">
        <v>11417309</v>
      </c>
      <c r="AC12" s="127">
        <v>0</v>
      </c>
      <c r="AD12" s="129">
        <v>0</v>
      </c>
      <c r="AE12" s="130">
        <v>11417309</v>
      </c>
      <c r="AF12" s="130">
        <v>11417309</v>
      </c>
      <c r="AG12" s="128">
        <v>29172</v>
      </c>
      <c r="AH12" s="130">
        <v>60</v>
      </c>
      <c r="AI12" s="129">
        <v>6730.6666666666597</v>
      </c>
      <c r="AJ12" s="130">
        <v>29056</v>
      </c>
      <c r="AK12" s="130">
        <v>29232</v>
      </c>
      <c r="AL12" s="128">
        <v>29170.333333333299</v>
      </c>
      <c r="AM12" s="130">
        <v>61.666666666667801</v>
      </c>
      <c r="AN12" s="129">
        <v>6774.8888888888796</v>
      </c>
      <c r="AO12" s="130">
        <v>29054</v>
      </c>
      <c r="AP12" s="130">
        <v>29232</v>
      </c>
      <c r="AQ12" s="128">
        <v>391381.66666666599</v>
      </c>
      <c r="AR12" s="130">
        <v>1559.3333333333101</v>
      </c>
      <c r="AS12" s="129">
        <v>1216246.2222222199</v>
      </c>
      <c r="AT12" s="130">
        <v>390575</v>
      </c>
      <c r="AU12" s="131">
        <v>392941</v>
      </c>
      <c r="AW12" s="136">
        <f t="shared" si="1"/>
        <v>3.6286789661347858E-2</v>
      </c>
    </row>
    <row r="13" spans="1:50" s="20" customFormat="1" x14ac:dyDescent="0.25">
      <c r="A13" s="60" t="s">
        <v>18</v>
      </c>
      <c r="B13" s="60" t="s">
        <v>19</v>
      </c>
      <c r="C13" s="66" t="s">
        <v>26</v>
      </c>
      <c r="D13" s="43">
        <v>1000</v>
      </c>
      <c r="E13" s="5">
        <v>1000</v>
      </c>
      <c r="F13" s="19">
        <v>374472</v>
      </c>
      <c r="G13" s="20">
        <v>0</v>
      </c>
      <c r="H13" s="6">
        <v>0</v>
      </c>
      <c r="I13" s="10">
        <v>374472</v>
      </c>
      <c r="J13" s="10">
        <v>374472</v>
      </c>
      <c r="K13" s="38">
        <v>64</v>
      </c>
      <c r="L13" s="34">
        <v>0</v>
      </c>
      <c r="M13" s="6">
        <v>0</v>
      </c>
      <c r="N13" s="10">
        <v>64</v>
      </c>
      <c r="O13" s="10">
        <v>64</v>
      </c>
      <c r="P13" s="38">
        <v>62</v>
      </c>
      <c r="Q13" s="34">
        <v>0</v>
      </c>
      <c r="R13" s="6">
        <v>0</v>
      </c>
      <c r="S13" s="10">
        <v>62</v>
      </c>
      <c r="T13" s="10">
        <v>62</v>
      </c>
      <c r="U13" s="19">
        <v>5851125</v>
      </c>
      <c r="V13" s="10">
        <v>0</v>
      </c>
      <c r="W13" s="6">
        <v>0</v>
      </c>
      <c r="X13" s="10">
        <v>5851125</v>
      </c>
      <c r="Y13" s="11">
        <v>5851125</v>
      </c>
      <c r="Z13" s="115" t="s">
        <v>61</v>
      </c>
      <c r="AA13" s="20">
        <v>1000</v>
      </c>
      <c r="AB13" s="19">
        <v>2265</v>
      </c>
      <c r="AC13" s="20">
        <v>0</v>
      </c>
      <c r="AD13" s="6">
        <v>0</v>
      </c>
      <c r="AE13" s="10">
        <v>2265</v>
      </c>
      <c r="AF13" s="10">
        <v>2265</v>
      </c>
      <c r="AG13" s="38">
        <v>9.3333333333333304</v>
      </c>
      <c r="AH13" s="34">
        <v>2.6666666666666599</v>
      </c>
      <c r="AI13" s="6">
        <v>3.55555555555555</v>
      </c>
      <c r="AJ13" s="10">
        <v>8</v>
      </c>
      <c r="AK13" s="10">
        <v>12</v>
      </c>
      <c r="AL13" s="38">
        <v>8.6666666666666607</v>
      </c>
      <c r="AM13" s="34">
        <v>0.33333333333333298</v>
      </c>
      <c r="AN13" s="6">
        <v>0.22222222222222199</v>
      </c>
      <c r="AO13" s="10">
        <v>8</v>
      </c>
      <c r="AP13" s="10">
        <v>9</v>
      </c>
      <c r="AQ13" s="19">
        <v>251666.66666666599</v>
      </c>
      <c r="AR13" s="10">
        <v>31458.333333333299</v>
      </c>
      <c r="AS13" s="6">
        <v>1979253472.2222199</v>
      </c>
      <c r="AT13" s="10">
        <v>188750</v>
      </c>
      <c r="AU13" s="11">
        <v>283125</v>
      </c>
      <c r="AV13">
        <f t="shared" si="0"/>
        <v>0.14583333333333329</v>
      </c>
      <c r="AW13" s="135">
        <f t="shared" si="1"/>
        <v>0.13978494623655904</v>
      </c>
    </row>
    <row r="14" spans="1:50" x14ac:dyDescent="0.25">
      <c r="A14" s="61"/>
      <c r="B14" s="61"/>
      <c r="C14" s="64"/>
      <c r="D14" s="41">
        <v>100000</v>
      </c>
      <c r="E14" s="5">
        <v>100000</v>
      </c>
      <c r="F14" s="8">
        <v>37088928</v>
      </c>
      <c r="G14">
        <v>0</v>
      </c>
      <c r="H14" s="3">
        <v>0</v>
      </c>
      <c r="I14" s="9">
        <v>37088928</v>
      </c>
      <c r="J14" s="10">
        <v>37088928</v>
      </c>
      <c r="K14" s="36">
        <v>24292</v>
      </c>
      <c r="L14" s="32">
        <v>44</v>
      </c>
      <c r="M14" s="3">
        <v>1184</v>
      </c>
      <c r="N14" s="9">
        <v>24252</v>
      </c>
      <c r="O14" s="10">
        <v>24336</v>
      </c>
      <c r="P14" s="36">
        <v>24293.333333333299</v>
      </c>
      <c r="Q14" s="32">
        <v>43.666666666667801</v>
      </c>
      <c r="R14" s="3">
        <v>1181.55555555555</v>
      </c>
      <c r="S14" s="9">
        <v>24253</v>
      </c>
      <c r="T14" s="10">
        <v>24337</v>
      </c>
      <c r="U14" s="8">
        <v>1526798.66666666</v>
      </c>
      <c r="V14" s="9">
        <v>2515.3333333332498</v>
      </c>
      <c r="W14" s="3">
        <v>4675474.8888888797</v>
      </c>
      <c r="X14" s="9">
        <v>1524035</v>
      </c>
      <c r="Y14" s="11">
        <v>1529314</v>
      </c>
      <c r="Z14" s="113"/>
      <c r="AA14" s="20">
        <v>100000</v>
      </c>
      <c r="AB14" s="8">
        <v>337473</v>
      </c>
      <c r="AC14">
        <v>0</v>
      </c>
      <c r="AD14" s="3">
        <v>0</v>
      </c>
      <c r="AE14" s="9">
        <v>337473</v>
      </c>
      <c r="AF14" s="10">
        <v>337473</v>
      </c>
      <c r="AG14" s="36">
        <v>1901.3333333333301</v>
      </c>
      <c r="AH14" s="32">
        <v>2.6666666666667398</v>
      </c>
      <c r="AI14" s="3">
        <v>14.2222222222222</v>
      </c>
      <c r="AJ14" s="9">
        <v>1896</v>
      </c>
      <c r="AK14" s="10">
        <v>1904</v>
      </c>
      <c r="AL14" s="36">
        <v>1900.6666666666599</v>
      </c>
      <c r="AM14" s="32">
        <v>3.33333333333325</v>
      </c>
      <c r="AN14" s="3">
        <v>16.2222222222222</v>
      </c>
      <c r="AO14" s="9">
        <v>1895</v>
      </c>
      <c r="AP14" s="10">
        <v>1904</v>
      </c>
      <c r="AQ14" s="8">
        <v>177493.33333333299</v>
      </c>
      <c r="AR14" s="9">
        <v>498.666666666656</v>
      </c>
      <c r="AS14" s="3">
        <v>124334.222222222</v>
      </c>
      <c r="AT14" s="9">
        <v>177244</v>
      </c>
      <c r="AU14" s="11">
        <v>177992</v>
      </c>
      <c r="AV14">
        <f t="shared" si="0"/>
        <v>7.8269937976837234E-2</v>
      </c>
      <c r="AW14" s="135">
        <f t="shared" si="1"/>
        <v>7.8238199780460857E-2</v>
      </c>
    </row>
    <row r="15" spans="1:50" s="106" customFormat="1" x14ac:dyDescent="0.25">
      <c r="A15" s="61"/>
      <c r="B15" s="67"/>
      <c r="C15" s="64"/>
      <c r="D15" s="103">
        <v>500000</v>
      </c>
      <c r="E15" s="104">
        <v>500000</v>
      </c>
      <c r="F15" s="105">
        <v>185440516</v>
      </c>
      <c r="G15" s="106">
        <v>0</v>
      </c>
      <c r="H15" s="107">
        <v>0</v>
      </c>
      <c r="I15" s="108">
        <v>185440516</v>
      </c>
      <c r="J15" s="108">
        <v>185440516</v>
      </c>
      <c r="K15" s="109">
        <v>599678.66666666605</v>
      </c>
      <c r="L15" s="110">
        <v>1969.3333333333701</v>
      </c>
      <c r="M15" s="107">
        <v>1942403.5555555499</v>
      </c>
      <c r="N15" s="108">
        <v>598624</v>
      </c>
      <c r="O15" s="108">
        <v>601648</v>
      </c>
      <c r="P15" s="109">
        <v>599678</v>
      </c>
      <c r="Q15" s="110">
        <v>1970</v>
      </c>
      <c r="R15" s="107">
        <v>1943624</v>
      </c>
      <c r="S15" s="108">
        <v>598624</v>
      </c>
      <c r="T15" s="108">
        <v>601648</v>
      </c>
      <c r="U15" s="105">
        <v>309234</v>
      </c>
      <c r="V15" s="108">
        <v>543</v>
      </c>
      <c r="W15" s="107">
        <v>514962</v>
      </c>
      <c r="X15" s="108">
        <v>308220</v>
      </c>
      <c r="Y15" s="111">
        <v>309777</v>
      </c>
      <c r="Z15" s="114"/>
      <c r="AA15" s="106">
        <v>500000</v>
      </c>
      <c r="AB15" s="105">
        <v>1789208</v>
      </c>
      <c r="AC15" s="106">
        <v>0</v>
      </c>
      <c r="AD15" s="107">
        <v>0</v>
      </c>
      <c r="AE15" s="108">
        <v>1789208</v>
      </c>
      <c r="AF15" s="108">
        <v>1789208</v>
      </c>
      <c r="AG15" s="109">
        <v>11537.333333333299</v>
      </c>
      <c r="AH15" s="110">
        <v>34.666666666666003</v>
      </c>
      <c r="AI15" s="107">
        <v>611.55555555555497</v>
      </c>
      <c r="AJ15" s="108">
        <v>11516</v>
      </c>
      <c r="AK15" s="108">
        <v>11572</v>
      </c>
      <c r="AL15" s="109">
        <v>11535.333333333299</v>
      </c>
      <c r="AM15" s="110">
        <v>36.666666666666003</v>
      </c>
      <c r="AN15" s="107">
        <v>682.888888888888</v>
      </c>
      <c r="AO15" s="108">
        <v>11513</v>
      </c>
      <c r="AP15" s="108">
        <v>11572</v>
      </c>
      <c r="AQ15" s="105">
        <v>155080.33333333299</v>
      </c>
      <c r="AR15" s="108">
        <v>286.666666666656</v>
      </c>
      <c r="AS15" s="107">
        <v>110211.55555555499</v>
      </c>
      <c r="AT15" s="108">
        <v>154615</v>
      </c>
      <c r="AU15" s="111">
        <v>155367</v>
      </c>
      <c r="AV15" s="106">
        <f t="shared" si="0"/>
        <v>1.9239192545340913E-2</v>
      </c>
      <c r="AW15" s="137">
        <f t="shared" si="1"/>
        <v>1.9235878810517144E-2</v>
      </c>
    </row>
    <row r="16" spans="1:50" s="20" customFormat="1" x14ac:dyDescent="0.25">
      <c r="A16" s="61"/>
      <c r="B16" s="68" t="s">
        <v>17</v>
      </c>
      <c r="C16" s="64"/>
      <c r="D16" s="43">
        <v>1000</v>
      </c>
      <c r="E16" s="5">
        <v>1000</v>
      </c>
      <c r="F16" s="19">
        <v>256192</v>
      </c>
      <c r="G16" s="20">
        <v>0</v>
      </c>
      <c r="H16" s="6">
        <v>0</v>
      </c>
      <c r="I16" s="10">
        <v>256192</v>
      </c>
      <c r="J16" s="10">
        <v>256192</v>
      </c>
      <c r="K16" s="38">
        <v>38.6666666666666</v>
      </c>
      <c r="L16" s="34">
        <v>1.3333333333333299</v>
      </c>
      <c r="M16" s="6">
        <v>3.55555555555555</v>
      </c>
      <c r="N16" s="10">
        <v>36</v>
      </c>
      <c r="O16" s="10">
        <v>40</v>
      </c>
      <c r="P16" s="38">
        <v>37.6666666666666</v>
      </c>
      <c r="Q16" s="34">
        <v>0.33333333333333498</v>
      </c>
      <c r="R16" s="6">
        <v>0.22222222222222199</v>
      </c>
      <c r="S16" s="10">
        <v>37</v>
      </c>
      <c r="T16" s="10">
        <v>38</v>
      </c>
      <c r="U16" s="19">
        <v>6642014.6666666605</v>
      </c>
      <c r="V16" s="10">
        <v>474429.33333333302</v>
      </c>
      <c r="W16" s="6">
        <v>112541596163.55499</v>
      </c>
      <c r="X16" s="10">
        <v>6404800</v>
      </c>
      <c r="Y16" s="11">
        <v>7116444</v>
      </c>
      <c r="Z16" s="132" t="s">
        <v>62</v>
      </c>
      <c r="AA16" s="118">
        <v>1000</v>
      </c>
      <c r="AB16" s="119">
        <v>2265</v>
      </c>
      <c r="AC16" s="118">
        <v>0</v>
      </c>
      <c r="AD16" s="120">
        <v>0</v>
      </c>
      <c r="AE16" s="121">
        <v>2265</v>
      </c>
      <c r="AF16" s="121">
        <v>2265</v>
      </c>
      <c r="AG16" s="119">
        <v>9.3333333333333304</v>
      </c>
      <c r="AH16" s="121">
        <v>2.6666666666666599</v>
      </c>
      <c r="AI16" s="120">
        <v>3.55555555555555</v>
      </c>
      <c r="AJ16" s="121">
        <v>8</v>
      </c>
      <c r="AK16" s="121">
        <v>12</v>
      </c>
      <c r="AL16" s="119">
        <v>8.6666666666666607</v>
      </c>
      <c r="AM16" s="121">
        <v>0.33333333333333298</v>
      </c>
      <c r="AN16" s="120">
        <v>0.22222222222222199</v>
      </c>
      <c r="AO16" s="121">
        <v>8</v>
      </c>
      <c r="AP16" s="121">
        <v>9</v>
      </c>
      <c r="AQ16" s="119">
        <v>251666.66666666599</v>
      </c>
      <c r="AR16" s="121">
        <v>31458.333333333299</v>
      </c>
      <c r="AS16" s="120">
        <v>1979253472.2222199</v>
      </c>
      <c r="AT16" s="121">
        <v>188750</v>
      </c>
      <c r="AU16" s="122">
        <v>283125</v>
      </c>
      <c r="AV16">
        <f>AG16/K16</f>
        <v>0.24137931034482793</v>
      </c>
      <c r="AW16" s="135">
        <f t="shared" si="1"/>
        <v>0.23008849557522149</v>
      </c>
    </row>
    <row r="17" spans="1:49" x14ac:dyDescent="0.25">
      <c r="A17" s="61"/>
      <c r="B17" s="61"/>
      <c r="C17" s="64"/>
      <c r="D17" s="41">
        <v>100000</v>
      </c>
      <c r="E17" s="5">
        <v>100000</v>
      </c>
      <c r="F17" s="8">
        <v>22110204</v>
      </c>
      <c r="G17">
        <v>0</v>
      </c>
      <c r="H17" s="3">
        <v>0</v>
      </c>
      <c r="I17" s="9">
        <v>22110204</v>
      </c>
      <c r="J17" s="10">
        <v>22110204</v>
      </c>
      <c r="K17" s="36">
        <v>13721.333333333299</v>
      </c>
      <c r="L17" s="32">
        <v>46.666666666666003</v>
      </c>
      <c r="M17" s="3">
        <v>2051.5555555555502</v>
      </c>
      <c r="N17" s="9">
        <v>13660</v>
      </c>
      <c r="O17" s="10">
        <v>13768</v>
      </c>
      <c r="P17" s="36">
        <v>13720</v>
      </c>
      <c r="Q17" s="32">
        <v>46</v>
      </c>
      <c r="R17" s="3">
        <v>2020.6666666666599</v>
      </c>
      <c r="S17" s="9">
        <v>13659</v>
      </c>
      <c r="T17" s="10">
        <v>13766</v>
      </c>
      <c r="U17" s="8">
        <v>1611391.33333333</v>
      </c>
      <c r="V17" s="9">
        <v>7217.6666666667397</v>
      </c>
      <c r="W17" s="3">
        <v>28379869.5555555</v>
      </c>
      <c r="X17" s="9">
        <v>1605912</v>
      </c>
      <c r="Y17" s="11">
        <v>1618609</v>
      </c>
      <c r="Z17" s="133"/>
      <c r="AA17" s="118">
        <v>100000</v>
      </c>
      <c r="AB17" s="123">
        <v>337473</v>
      </c>
      <c r="AC17" s="124">
        <v>0</v>
      </c>
      <c r="AD17" s="125">
        <v>0</v>
      </c>
      <c r="AE17" s="126">
        <v>337473</v>
      </c>
      <c r="AF17" s="121">
        <v>337473</v>
      </c>
      <c r="AG17" s="123">
        <v>1901.3333333333301</v>
      </c>
      <c r="AH17" s="126">
        <v>2.6666666666667398</v>
      </c>
      <c r="AI17" s="125">
        <v>14.2222222222222</v>
      </c>
      <c r="AJ17" s="126">
        <v>1896</v>
      </c>
      <c r="AK17" s="121">
        <v>1904</v>
      </c>
      <c r="AL17" s="123">
        <v>1900.6666666666599</v>
      </c>
      <c r="AM17" s="126">
        <v>3.33333333333325</v>
      </c>
      <c r="AN17" s="125">
        <v>16.2222222222222</v>
      </c>
      <c r="AO17" s="126">
        <v>1895</v>
      </c>
      <c r="AP17" s="121">
        <v>1904</v>
      </c>
      <c r="AQ17" s="123">
        <v>177493.33333333299</v>
      </c>
      <c r="AR17" s="126">
        <v>498.666666666656</v>
      </c>
      <c r="AS17" s="125">
        <v>124334.222222222</v>
      </c>
      <c r="AT17" s="126">
        <v>177244</v>
      </c>
      <c r="AU17" s="122">
        <v>177992</v>
      </c>
      <c r="AV17">
        <f t="shared" si="0"/>
        <v>0.13856768049752222</v>
      </c>
      <c r="AW17" s="135">
        <f t="shared" si="1"/>
        <v>0.13853255587949417</v>
      </c>
    </row>
    <row r="18" spans="1:49" s="23" customFormat="1" x14ac:dyDescent="0.25">
      <c r="A18" s="62"/>
      <c r="B18" s="62"/>
      <c r="C18" s="65"/>
      <c r="D18" s="42">
        <v>500000</v>
      </c>
      <c r="E18" s="21">
        <v>500000</v>
      </c>
      <c r="F18" s="22">
        <v>109884763</v>
      </c>
      <c r="G18" s="23">
        <v>0</v>
      </c>
      <c r="H18" s="24">
        <v>0</v>
      </c>
      <c r="I18" s="25">
        <v>109884763</v>
      </c>
      <c r="J18" s="25">
        <v>109884763</v>
      </c>
      <c r="K18" s="37">
        <v>300274.66666666599</v>
      </c>
      <c r="L18" s="33">
        <v>341.33333333331302</v>
      </c>
      <c r="M18" s="24">
        <v>58264.888888888803</v>
      </c>
      <c r="N18" s="25">
        <v>300100</v>
      </c>
      <c r="O18" s="25">
        <v>300616</v>
      </c>
      <c r="P18" s="37">
        <v>300274</v>
      </c>
      <c r="Q18" s="33">
        <v>341</v>
      </c>
      <c r="R18" s="24">
        <v>58148.666666666599</v>
      </c>
      <c r="S18" s="25">
        <v>300100</v>
      </c>
      <c r="T18" s="25">
        <v>300615</v>
      </c>
      <c r="U18" s="22">
        <v>365947</v>
      </c>
      <c r="V18" s="25">
        <v>213</v>
      </c>
      <c r="W18" s="24">
        <v>86544.666666666599</v>
      </c>
      <c r="X18" s="25">
        <v>365531</v>
      </c>
      <c r="Y18" s="26">
        <v>366160</v>
      </c>
      <c r="Z18" s="134"/>
      <c r="AA18" s="127">
        <v>500000</v>
      </c>
      <c r="AB18" s="128">
        <v>1789208</v>
      </c>
      <c r="AC18" s="127">
        <v>0</v>
      </c>
      <c r="AD18" s="129">
        <v>0</v>
      </c>
      <c r="AE18" s="130">
        <v>1789208</v>
      </c>
      <c r="AF18" s="130">
        <v>1789208</v>
      </c>
      <c r="AG18" s="128">
        <v>11537.333333333299</v>
      </c>
      <c r="AH18" s="130">
        <v>34.666666666666003</v>
      </c>
      <c r="AI18" s="129">
        <v>611.55555555555497</v>
      </c>
      <c r="AJ18" s="130">
        <v>11516</v>
      </c>
      <c r="AK18" s="130">
        <v>11572</v>
      </c>
      <c r="AL18" s="128">
        <v>11535.333333333299</v>
      </c>
      <c r="AM18" s="130">
        <v>36.666666666666003</v>
      </c>
      <c r="AN18" s="129">
        <v>682.888888888888</v>
      </c>
      <c r="AO18" s="130">
        <v>11513</v>
      </c>
      <c r="AP18" s="130">
        <v>11572</v>
      </c>
      <c r="AQ18" s="128">
        <v>155080.33333333299</v>
      </c>
      <c r="AR18" s="130">
        <v>286.666666666656</v>
      </c>
      <c r="AS18" s="129">
        <v>110211.55555555499</v>
      </c>
      <c r="AT18" s="130">
        <v>154615</v>
      </c>
      <c r="AU18" s="131">
        <v>155367</v>
      </c>
      <c r="AV18" s="23">
        <f t="shared" si="0"/>
        <v>3.8422599753114899E-2</v>
      </c>
      <c r="AW18" s="136">
        <f t="shared" si="1"/>
        <v>3.8416024475423444E-2</v>
      </c>
    </row>
    <row r="19" spans="1:49" s="20" customFormat="1" x14ac:dyDescent="0.25">
      <c r="A19" s="60" t="s">
        <v>23</v>
      </c>
      <c r="B19" s="60" t="s">
        <v>17</v>
      </c>
      <c r="C19" s="66" t="s">
        <v>28</v>
      </c>
      <c r="D19" s="43">
        <v>1000</v>
      </c>
      <c r="E19" s="5">
        <v>1000</v>
      </c>
      <c r="F19" s="19">
        <v>3336</v>
      </c>
      <c r="G19" s="20">
        <v>0</v>
      </c>
      <c r="H19" s="6">
        <v>0</v>
      </c>
      <c r="I19" s="10">
        <v>3336</v>
      </c>
      <c r="J19" s="10">
        <v>3336</v>
      </c>
      <c r="K19" s="38">
        <v>12</v>
      </c>
      <c r="L19" s="34">
        <v>0</v>
      </c>
      <c r="M19" s="6">
        <v>0</v>
      </c>
      <c r="N19" s="10">
        <v>12</v>
      </c>
      <c r="O19" s="10">
        <v>12</v>
      </c>
      <c r="P19" s="38">
        <v>12</v>
      </c>
      <c r="Q19" s="34">
        <v>0</v>
      </c>
      <c r="R19" s="6">
        <v>0</v>
      </c>
      <c r="S19" s="10">
        <v>12</v>
      </c>
      <c r="T19" s="10">
        <v>12</v>
      </c>
      <c r="U19" s="19">
        <v>278000</v>
      </c>
      <c r="V19" s="10">
        <v>0</v>
      </c>
      <c r="W19" s="6">
        <v>0</v>
      </c>
      <c r="X19" s="10">
        <v>278000</v>
      </c>
      <c r="Y19" s="11">
        <v>278000</v>
      </c>
      <c r="Z19" s="115" t="s">
        <v>61</v>
      </c>
      <c r="AA19" s="20">
        <v>1000</v>
      </c>
      <c r="AB19" s="19">
        <v>2662</v>
      </c>
      <c r="AC19" s="20">
        <v>0</v>
      </c>
      <c r="AD19" s="6">
        <v>0</v>
      </c>
      <c r="AE19" s="10">
        <v>2662</v>
      </c>
      <c r="AF19" s="10">
        <v>2662</v>
      </c>
      <c r="AG19" s="38">
        <v>8</v>
      </c>
      <c r="AH19" s="34">
        <v>4</v>
      </c>
      <c r="AI19" s="6">
        <v>10.6666666666666</v>
      </c>
      <c r="AJ19" s="10">
        <v>4</v>
      </c>
      <c r="AK19" s="10">
        <v>12</v>
      </c>
      <c r="AL19" s="38">
        <v>8</v>
      </c>
      <c r="AM19" s="34">
        <v>2</v>
      </c>
      <c r="AN19" s="6">
        <v>2</v>
      </c>
      <c r="AO19" s="10">
        <v>7</v>
      </c>
      <c r="AP19" s="10">
        <v>10</v>
      </c>
      <c r="AQ19" s="19">
        <v>406694.33333333302</v>
      </c>
      <c r="AR19" s="10">
        <v>258805.66666666599</v>
      </c>
      <c r="AS19" s="6">
        <v>35540616697.555496</v>
      </c>
      <c r="AT19" s="10">
        <v>221833</v>
      </c>
      <c r="AU19" s="11">
        <v>665500</v>
      </c>
      <c r="AV19">
        <f t="shared" si="0"/>
        <v>0.66666666666666663</v>
      </c>
      <c r="AW19" s="135">
        <f t="shared" si="1"/>
        <v>0.66666666666666663</v>
      </c>
    </row>
    <row r="20" spans="1:49" x14ac:dyDescent="0.25">
      <c r="A20" s="61"/>
      <c r="B20" s="61"/>
      <c r="C20" s="64"/>
      <c r="D20" s="41">
        <v>100000</v>
      </c>
      <c r="E20" s="5">
        <v>100000</v>
      </c>
      <c r="F20" s="8">
        <v>333336</v>
      </c>
      <c r="G20">
        <v>0</v>
      </c>
      <c r="H20" s="3">
        <v>0</v>
      </c>
      <c r="I20" s="9">
        <v>333336</v>
      </c>
      <c r="J20" s="10">
        <v>333336</v>
      </c>
      <c r="K20" s="36">
        <v>1333.3333333333301</v>
      </c>
      <c r="L20" s="32">
        <v>6.6666666666667398</v>
      </c>
      <c r="M20" s="3">
        <v>24.8888888888888</v>
      </c>
      <c r="N20" s="9">
        <v>1328</v>
      </c>
      <c r="O20" s="10">
        <v>1340</v>
      </c>
      <c r="P20" s="36">
        <v>1331.6666666666599</v>
      </c>
      <c r="Q20" s="32">
        <v>6.3333333333332504</v>
      </c>
      <c r="R20" s="3">
        <v>20.2222222222222</v>
      </c>
      <c r="S20" s="9">
        <v>1328</v>
      </c>
      <c r="T20" s="10">
        <v>1338</v>
      </c>
      <c r="U20" s="8">
        <v>250005.33333333299</v>
      </c>
      <c r="V20" s="9">
        <v>1000.66666666665</v>
      </c>
      <c r="W20" s="3">
        <v>872672.88888888899</v>
      </c>
      <c r="X20" s="9">
        <v>248758</v>
      </c>
      <c r="Y20" s="11">
        <v>251006</v>
      </c>
      <c r="Z20" s="113"/>
      <c r="AA20" s="20">
        <v>100000</v>
      </c>
      <c r="AB20" s="8">
        <v>266662</v>
      </c>
      <c r="AC20">
        <v>0</v>
      </c>
      <c r="AD20" s="3">
        <v>0</v>
      </c>
      <c r="AE20" s="9">
        <v>266662</v>
      </c>
      <c r="AF20" s="10">
        <v>266662</v>
      </c>
      <c r="AG20" s="36">
        <v>834.66666666666595</v>
      </c>
      <c r="AH20" s="32">
        <v>5.3333333333333703</v>
      </c>
      <c r="AI20" s="3">
        <v>56.8888888888888</v>
      </c>
      <c r="AJ20" s="9">
        <v>824</v>
      </c>
      <c r="AK20" s="10">
        <v>840</v>
      </c>
      <c r="AL20" s="36">
        <v>836</v>
      </c>
      <c r="AM20" s="32">
        <v>6</v>
      </c>
      <c r="AN20" s="3">
        <v>60.6666666666666</v>
      </c>
      <c r="AO20" s="9">
        <v>825</v>
      </c>
      <c r="AP20" s="10">
        <v>842</v>
      </c>
      <c r="AQ20" s="8">
        <v>319508.66666666599</v>
      </c>
      <c r="AR20" s="9">
        <v>4109.3333333333103</v>
      </c>
      <c r="AS20" s="3">
        <v>8443310.2222222202</v>
      </c>
      <c r="AT20" s="9">
        <v>317454</v>
      </c>
      <c r="AU20" s="11">
        <v>323618</v>
      </c>
      <c r="AV20">
        <f t="shared" si="0"/>
        <v>0.626000000000001</v>
      </c>
      <c r="AW20" s="135">
        <f t="shared" si="1"/>
        <v>0.62778473091364528</v>
      </c>
    </row>
    <row r="21" spans="1:49" x14ac:dyDescent="0.25">
      <c r="A21" s="61"/>
      <c r="B21" s="61"/>
      <c r="C21" s="64"/>
      <c r="D21" s="41">
        <v>500000</v>
      </c>
      <c r="E21" s="5">
        <v>500000</v>
      </c>
      <c r="F21" s="8">
        <v>1666670</v>
      </c>
      <c r="G21">
        <v>0</v>
      </c>
      <c r="H21" s="3">
        <v>0</v>
      </c>
      <c r="I21" s="9">
        <v>1666670</v>
      </c>
      <c r="J21" s="10">
        <v>1666670</v>
      </c>
      <c r="K21" s="36">
        <v>8170.6666666666597</v>
      </c>
      <c r="L21" s="32">
        <v>57.333333333333002</v>
      </c>
      <c r="M21" s="3">
        <v>1667.55555555555</v>
      </c>
      <c r="N21" s="9">
        <v>8136</v>
      </c>
      <c r="O21" s="10">
        <v>8228</v>
      </c>
      <c r="P21" s="36">
        <v>8171</v>
      </c>
      <c r="Q21" s="32">
        <v>58</v>
      </c>
      <c r="R21" s="3">
        <v>1698.6666666666599</v>
      </c>
      <c r="S21" s="9">
        <v>8137</v>
      </c>
      <c r="T21" s="10">
        <v>8229</v>
      </c>
      <c r="U21" s="8">
        <v>203986.66666666599</v>
      </c>
      <c r="V21" s="9">
        <v>864.33333333334303</v>
      </c>
      <c r="W21" s="3">
        <v>1032889.55555555</v>
      </c>
      <c r="X21" s="9">
        <v>202560</v>
      </c>
      <c r="Y21" s="11">
        <v>204851</v>
      </c>
      <c r="Z21" s="113"/>
      <c r="AA21" s="20">
        <v>500000</v>
      </c>
      <c r="AB21" s="8">
        <v>1333329</v>
      </c>
      <c r="AC21">
        <v>0</v>
      </c>
      <c r="AD21" s="3">
        <v>0</v>
      </c>
      <c r="AE21" s="9">
        <v>1333329</v>
      </c>
      <c r="AF21" s="10">
        <v>1333329</v>
      </c>
      <c r="AG21" s="36">
        <v>5701.3333333333303</v>
      </c>
      <c r="AH21" s="32">
        <v>54.666666666666899</v>
      </c>
      <c r="AI21" s="3">
        <v>1496.88888888888</v>
      </c>
      <c r="AJ21" s="9">
        <v>5672</v>
      </c>
      <c r="AK21" s="10">
        <v>5756</v>
      </c>
      <c r="AL21" s="36">
        <v>5701.6666666666597</v>
      </c>
      <c r="AM21" s="32">
        <v>54.333333333333002</v>
      </c>
      <c r="AN21" s="3">
        <v>1480.2222222222199</v>
      </c>
      <c r="AO21" s="9">
        <v>5672</v>
      </c>
      <c r="AP21" s="10">
        <v>5756</v>
      </c>
      <c r="AQ21" s="8">
        <v>233873</v>
      </c>
      <c r="AR21" s="9">
        <v>1199</v>
      </c>
      <c r="AS21" s="3">
        <v>2495504.66666666</v>
      </c>
      <c r="AT21" s="9">
        <v>231641</v>
      </c>
      <c r="AU21" s="11">
        <v>235072</v>
      </c>
      <c r="AV21">
        <f t="shared" si="0"/>
        <v>0.69778067885117512</v>
      </c>
      <c r="AW21" s="135">
        <f t="shared" si="1"/>
        <v>0.6977930077917831</v>
      </c>
    </row>
    <row r="22" spans="1:49" s="23" customFormat="1" x14ac:dyDescent="0.25">
      <c r="A22" s="62"/>
      <c r="B22" s="62"/>
      <c r="C22" s="65"/>
      <c r="D22" s="42">
        <v>1000000</v>
      </c>
      <c r="E22" s="21">
        <v>1000000</v>
      </c>
      <c r="F22" s="22">
        <v>3333336</v>
      </c>
      <c r="G22" s="23">
        <v>0</v>
      </c>
      <c r="H22" s="24">
        <v>0</v>
      </c>
      <c r="I22" s="25">
        <v>3333336</v>
      </c>
      <c r="J22" s="25">
        <v>3333336</v>
      </c>
      <c r="K22" s="37">
        <v>21258.666666666599</v>
      </c>
      <c r="L22" s="33">
        <v>397.33333333333201</v>
      </c>
      <c r="M22" s="24">
        <v>121272.888888888</v>
      </c>
      <c r="N22" s="25">
        <v>20808</v>
      </c>
      <c r="O22" s="25">
        <v>21656</v>
      </c>
      <c r="P22" s="37">
        <v>21257.333333333299</v>
      </c>
      <c r="Q22" s="33">
        <v>397.66666666666703</v>
      </c>
      <c r="R22" s="24">
        <v>121573.55555555499</v>
      </c>
      <c r="S22" s="25">
        <v>20806</v>
      </c>
      <c r="T22" s="25">
        <v>21655</v>
      </c>
      <c r="U22" s="22">
        <v>156840.66666666599</v>
      </c>
      <c r="V22" s="25">
        <v>3353.3333333333399</v>
      </c>
      <c r="W22" s="24">
        <v>6650798.2222222202</v>
      </c>
      <c r="X22" s="25">
        <v>153922</v>
      </c>
      <c r="Y22" s="26">
        <v>160194</v>
      </c>
      <c r="Z22" s="114"/>
      <c r="AA22" s="23">
        <v>1000000</v>
      </c>
      <c r="AB22" s="22">
        <v>2666662</v>
      </c>
      <c r="AC22" s="23">
        <v>0</v>
      </c>
      <c r="AD22" s="24">
        <v>0</v>
      </c>
      <c r="AE22" s="25">
        <v>2666662</v>
      </c>
      <c r="AF22" s="25">
        <v>2666662</v>
      </c>
      <c r="AG22" s="37">
        <v>15221.333333333299</v>
      </c>
      <c r="AH22" s="33">
        <v>42.666666666666003</v>
      </c>
      <c r="AI22" s="24">
        <v>2200.88888888888</v>
      </c>
      <c r="AJ22" s="25">
        <v>15156</v>
      </c>
      <c r="AK22" s="25">
        <v>15264</v>
      </c>
      <c r="AL22" s="37">
        <v>15222</v>
      </c>
      <c r="AM22" s="33">
        <v>42</v>
      </c>
      <c r="AN22" s="24">
        <v>2114.6666666666601</v>
      </c>
      <c r="AO22" s="25">
        <v>15158</v>
      </c>
      <c r="AP22" s="25">
        <v>15264</v>
      </c>
      <c r="AQ22" s="22">
        <v>175193.33333333299</v>
      </c>
      <c r="AR22" s="25">
        <v>753.66666666665697</v>
      </c>
      <c r="AS22" s="24">
        <v>292746.888888888</v>
      </c>
      <c r="AT22" s="25">
        <v>174702</v>
      </c>
      <c r="AU22" s="26">
        <v>175947</v>
      </c>
      <c r="AV22" s="23">
        <f t="shared" si="0"/>
        <v>0.71600602107375888</v>
      </c>
      <c r="AW22" s="136">
        <f t="shared" si="1"/>
        <v>0.71608229316941718</v>
      </c>
    </row>
    <row r="23" spans="1:49" s="20" customFormat="1" x14ac:dyDescent="0.25">
      <c r="A23" s="60" t="s">
        <v>31</v>
      </c>
      <c r="B23" s="60" t="s">
        <v>17</v>
      </c>
      <c r="C23" s="57" t="s">
        <v>34</v>
      </c>
      <c r="D23" s="43">
        <v>1000</v>
      </c>
      <c r="E23" s="5">
        <v>1000</v>
      </c>
      <c r="F23" s="19">
        <v>5269</v>
      </c>
      <c r="G23" s="20">
        <v>0</v>
      </c>
      <c r="H23" s="6">
        <v>0</v>
      </c>
      <c r="I23" s="10">
        <v>5269</v>
      </c>
      <c r="J23" s="10">
        <v>5269</v>
      </c>
      <c r="K23" s="38">
        <v>24</v>
      </c>
      <c r="L23" s="34">
        <v>0</v>
      </c>
      <c r="M23" s="6">
        <v>0</v>
      </c>
      <c r="N23" s="10">
        <v>24</v>
      </c>
      <c r="O23" s="10">
        <v>24</v>
      </c>
      <c r="P23" s="38">
        <v>22.6666666666666</v>
      </c>
      <c r="Q23" s="34">
        <v>0.33333333333333198</v>
      </c>
      <c r="R23" s="6">
        <v>0.22222222222222199</v>
      </c>
      <c r="S23" s="10">
        <v>22</v>
      </c>
      <c r="T23" s="10">
        <v>23</v>
      </c>
      <c r="U23" s="19">
        <v>219541</v>
      </c>
      <c r="V23" s="10">
        <v>0</v>
      </c>
      <c r="W23" s="6">
        <v>0</v>
      </c>
      <c r="X23" s="10">
        <v>219541</v>
      </c>
      <c r="Y23" s="11">
        <v>219541</v>
      </c>
      <c r="Z23" s="115" t="s">
        <v>61</v>
      </c>
      <c r="AA23" s="20">
        <v>1000</v>
      </c>
      <c r="AB23" s="19">
        <v>2921</v>
      </c>
      <c r="AC23" s="20">
        <v>0</v>
      </c>
      <c r="AD23" s="6">
        <v>0</v>
      </c>
      <c r="AE23" s="10">
        <v>2921</v>
      </c>
      <c r="AF23" s="10">
        <v>2921</v>
      </c>
      <c r="AG23" s="38">
        <v>13.3333333333333</v>
      </c>
      <c r="AH23" s="34">
        <v>2.6666666666666599</v>
      </c>
      <c r="AI23" s="6">
        <v>3.55555555555555</v>
      </c>
      <c r="AJ23" s="10">
        <v>12</v>
      </c>
      <c r="AK23" s="10">
        <v>16</v>
      </c>
      <c r="AL23" s="38">
        <v>13.3333333333333</v>
      </c>
      <c r="AM23" s="34">
        <v>0.66666666666666596</v>
      </c>
      <c r="AN23" s="6">
        <v>0.22222222222222199</v>
      </c>
      <c r="AO23" s="10">
        <v>13</v>
      </c>
      <c r="AP23" s="10">
        <v>14</v>
      </c>
      <c r="AQ23" s="19">
        <v>223131.33333333299</v>
      </c>
      <c r="AR23" s="10">
        <v>20284.666666666599</v>
      </c>
      <c r="AS23" s="6">
        <v>822935403.55555499</v>
      </c>
      <c r="AT23" s="10">
        <v>182562</v>
      </c>
      <c r="AU23" s="11">
        <v>243416</v>
      </c>
      <c r="AV23">
        <f t="shared" si="0"/>
        <v>0.55555555555555414</v>
      </c>
      <c r="AW23" s="135">
        <f t="shared" si="1"/>
        <v>0.5882352941176473</v>
      </c>
    </row>
    <row r="24" spans="1:49" x14ac:dyDescent="0.25">
      <c r="A24" s="61"/>
      <c r="B24" s="61"/>
      <c r="C24" s="58"/>
      <c r="D24" s="41">
        <v>5000</v>
      </c>
      <c r="E24" s="5">
        <v>5000</v>
      </c>
      <c r="F24" s="8">
        <v>26367</v>
      </c>
      <c r="G24">
        <v>0</v>
      </c>
      <c r="H24" s="3">
        <v>0</v>
      </c>
      <c r="I24" s="9">
        <v>26367</v>
      </c>
      <c r="J24" s="10">
        <v>26367</v>
      </c>
      <c r="K24" s="36">
        <v>246.666666666666</v>
      </c>
      <c r="L24" s="32">
        <v>5.3333333333333401</v>
      </c>
      <c r="M24" s="3">
        <v>24.8888888888888</v>
      </c>
      <c r="N24" s="9">
        <v>240</v>
      </c>
      <c r="O24" s="10">
        <v>252</v>
      </c>
      <c r="P24" s="36">
        <v>244.666666666666</v>
      </c>
      <c r="Q24" s="32">
        <v>5.3333333333333401</v>
      </c>
      <c r="R24" s="3">
        <v>38.2222222222222</v>
      </c>
      <c r="S24" s="9">
        <v>236</v>
      </c>
      <c r="T24" s="10">
        <v>250</v>
      </c>
      <c r="U24" s="8">
        <v>106936.666666666</v>
      </c>
      <c r="V24" s="9">
        <v>2925.3333333333198</v>
      </c>
      <c r="W24" s="3">
        <v>4753678.2222222202</v>
      </c>
      <c r="X24" s="9">
        <v>104630</v>
      </c>
      <c r="Y24" s="11">
        <v>109862</v>
      </c>
      <c r="Z24" s="113"/>
      <c r="AA24" s="20">
        <v>5000</v>
      </c>
      <c r="AB24" s="8">
        <v>14653</v>
      </c>
      <c r="AC24">
        <v>0</v>
      </c>
      <c r="AD24" s="3">
        <v>0</v>
      </c>
      <c r="AE24" s="9">
        <v>14653</v>
      </c>
      <c r="AF24" s="10">
        <v>14653</v>
      </c>
      <c r="AG24" s="36">
        <v>165.333333333333</v>
      </c>
      <c r="AH24" s="32">
        <v>2.6666666666666501</v>
      </c>
      <c r="AI24" s="3">
        <v>3.55555555555555</v>
      </c>
      <c r="AJ24" s="9">
        <v>164</v>
      </c>
      <c r="AK24" s="10">
        <v>168</v>
      </c>
      <c r="AL24" s="36">
        <v>165.333333333333</v>
      </c>
      <c r="AM24" s="32">
        <v>0.66666666666665697</v>
      </c>
      <c r="AN24" s="3">
        <v>0.22222222222222199</v>
      </c>
      <c r="AO24" s="9">
        <v>165</v>
      </c>
      <c r="AP24" s="10">
        <v>166</v>
      </c>
      <c r="AQ24" s="8">
        <v>88638</v>
      </c>
      <c r="AR24" s="9">
        <v>709</v>
      </c>
      <c r="AS24" s="3">
        <v>1005362</v>
      </c>
      <c r="AT24" s="9">
        <v>87220</v>
      </c>
      <c r="AU24" s="11">
        <v>89347</v>
      </c>
      <c r="AV24">
        <f t="shared" si="0"/>
        <v>0.67027027027027075</v>
      </c>
      <c r="AW24" s="135">
        <f t="shared" si="1"/>
        <v>0.67574931880109035</v>
      </c>
    </row>
    <row r="25" spans="1:49" x14ac:dyDescent="0.25">
      <c r="A25" s="61"/>
      <c r="B25" s="61"/>
      <c r="C25" s="58"/>
      <c r="D25" s="41">
        <v>10000</v>
      </c>
      <c r="E25" s="5">
        <v>10000</v>
      </c>
      <c r="F25" s="12">
        <v>52740</v>
      </c>
      <c r="G25">
        <v>0</v>
      </c>
      <c r="H25" s="3">
        <v>0</v>
      </c>
      <c r="I25" s="9">
        <v>52740</v>
      </c>
      <c r="J25" s="10">
        <v>52740</v>
      </c>
      <c r="K25" s="39">
        <v>794.66666666666595</v>
      </c>
      <c r="L25" s="32">
        <v>17.3333333333333</v>
      </c>
      <c r="M25" s="3">
        <v>216.888888888888</v>
      </c>
      <c r="N25" s="9">
        <v>776</v>
      </c>
      <c r="O25" s="10">
        <v>812</v>
      </c>
      <c r="P25" s="39">
        <v>794.33333333333303</v>
      </c>
      <c r="Q25" s="32">
        <v>18.6666666666666</v>
      </c>
      <c r="R25" s="3">
        <v>206.888888888888</v>
      </c>
      <c r="S25" s="9">
        <v>778</v>
      </c>
      <c r="T25" s="10">
        <v>813</v>
      </c>
      <c r="U25" s="12">
        <v>66389.666666666599</v>
      </c>
      <c r="V25" s="9">
        <v>1573.3333333333201</v>
      </c>
      <c r="W25" s="3">
        <v>1521961.5555555499</v>
      </c>
      <c r="X25" s="9">
        <v>64950</v>
      </c>
      <c r="Y25" s="11">
        <v>67963</v>
      </c>
      <c r="Z25" s="113"/>
      <c r="AA25" s="20">
        <v>10000</v>
      </c>
      <c r="AB25" s="12">
        <v>29321</v>
      </c>
      <c r="AC25">
        <v>0</v>
      </c>
      <c r="AD25" s="3">
        <v>0</v>
      </c>
      <c r="AE25" s="9">
        <v>29321</v>
      </c>
      <c r="AF25" s="10">
        <v>29321</v>
      </c>
      <c r="AG25" s="39">
        <v>570.66666666666595</v>
      </c>
      <c r="AH25" s="32">
        <v>1.3333333333333699</v>
      </c>
      <c r="AI25" s="3">
        <v>3.55555555555555</v>
      </c>
      <c r="AJ25" s="9">
        <v>568</v>
      </c>
      <c r="AK25" s="10">
        <v>572</v>
      </c>
      <c r="AL25" s="39">
        <v>567.66666666666595</v>
      </c>
      <c r="AM25" s="32">
        <v>1.3333333333333699</v>
      </c>
      <c r="AN25" s="3">
        <v>3.55555555555555</v>
      </c>
      <c r="AO25" s="9">
        <v>565</v>
      </c>
      <c r="AP25" s="10">
        <v>569</v>
      </c>
      <c r="AQ25" s="12">
        <v>51380.333333333299</v>
      </c>
      <c r="AR25" s="9">
        <v>240.66666666666401</v>
      </c>
      <c r="AS25" s="3">
        <v>28960.222222222201</v>
      </c>
      <c r="AT25" s="9">
        <v>51260</v>
      </c>
      <c r="AU25" s="11">
        <v>51621</v>
      </c>
      <c r="AV25">
        <f t="shared" si="0"/>
        <v>0.71812080536912726</v>
      </c>
      <c r="AW25" s="135">
        <f t="shared" si="1"/>
        <v>0.71464540495174089</v>
      </c>
    </row>
    <row r="26" spans="1:49" x14ac:dyDescent="0.25">
      <c r="A26" s="61"/>
      <c r="B26" s="61"/>
      <c r="C26" s="58"/>
      <c r="D26" s="41">
        <v>50000</v>
      </c>
      <c r="E26" s="5">
        <v>50000</v>
      </c>
      <c r="F26" s="12">
        <v>263644</v>
      </c>
      <c r="G26">
        <v>0</v>
      </c>
      <c r="H26" s="3">
        <v>0</v>
      </c>
      <c r="I26" s="9">
        <v>263644</v>
      </c>
      <c r="J26" s="10">
        <v>263644</v>
      </c>
      <c r="K26" s="39">
        <v>15452</v>
      </c>
      <c r="L26" s="32">
        <v>592</v>
      </c>
      <c r="M26" s="3">
        <v>181898.66666666599</v>
      </c>
      <c r="N26" s="9">
        <v>15056</v>
      </c>
      <c r="O26" s="10">
        <v>16044</v>
      </c>
      <c r="P26" s="39">
        <v>15463.666666666601</v>
      </c>
      <c r="Q26" s="32">
        <v>594.33333333333303</v>
      </c>
      <c r="R26" s="3">
        <v>182824.22222222199</v>
      </c>
      <c r="S26" s="9">
        <v>15070</v>
      </c>
      <c r="T26" s="10">
        <v>16058</v>
      </c>
      <c r="U26" s="12">
        <v>17074.333333333299</v>
      </c>
      <c r="V26" s="9">
        <v>435.66666666666703</v>
      </c>
      <c r="W26" s="3">
        <v>215036.22222222199</v>
      </c>
      <c r="X26" s="9">
        <v>16432</v>
      </c>
      <c r="Y26" s="11">
        <v>17510</v>
      </c>
      <c r="Z26" s="113"/>
      <c r="AA26" s="20">
        <v>50000</v>
      </c>
      <c r="AB26" s="12">
        <v>146653</v>
      </c>
      <c r="AC26">
        <v>0</v>
      </c>
      <c r="AD26" s="3">
        <v>0</v>
      </c>
      <c r="AE26" s="9">
        <v>146653</v>
      </c>
      <c r="AF26" s="10">
        <v>146653</v>
      </c>
      <c r="AG26" s="39">
        <v>12176</v>
      </c>
      <c r="AH26" s="32">
        <v>244</v>
      </c>
      <c r="AI26" s="3">
        <v>31434.666666666599</v>
      </c>
      <c r="AJ26" s="9">
        <v>12004</v>
      </c>
      <c r="AK26" s="10">
        <v>12420</v>
      </c>
      <c r="AL26" s="39">
        <v>12187</v>
      </c>
      <c r="AM26" s="32">
        <v>249</v>
      </c>
      <c r="AN26" s="3">
        <v>33282</v>
      </c>
      <c r="AO26" s="9">
        <v>12004</v>
      </c>
      <c r="AP26" s="10">
        <v>12436</v>
      </c>
      <c r="AQ26" s="12">
        <v>12046.666666666601</v>
      </c>
      <c r="AR26" s="9">
        <v>170.333333333333</v>
      </c>
      <c r="AS26" s="3">
        <v>30420.222222222201</v>
      </c>
      <c r="AT26" s="9">
        <v>11807</v>
      </c>
      <c r="AU26" s="11">
        <v>12217</v>
      </c>
      <c r="AV26">
        <f t="shared" si="0"/>
        <v>0.78798860988868757</v>
      </c>
      <c r="AW26" s="135">
        <f t="shared" si="1"/>
        <v>0.78810545148843858</v>
      </c>
    </row>
    <row r="27" spans="1:49" s="23" customFormat="1" x14ac:dyDescent="0.25">
      <c r="A27" s="62"/>
      <c r="B27" s="62"/>
      <c r="C27" s="59"/>
      <c r="D27" s="42">
        <v>100000</v>
      </c>
      <c r="E27" s="21">
        <v>100000</v>
      </c>
      <c r="F27" s="22">
        <v>527269</v>
      </c>
      <c r="G27" s="23">
        <v>0</v>
      </c>
      <c r="H27" s="24">
        <v>0</v>
      </c>
      <c r="I27" s="25">
        <v>527269</v>
      </c>
      <c r="J27" s="25">
        <v>527269</v>
      </c>
      <c r="K27" s="37">
        <v>58938.666666666599</v>
      </c>
      <c r="L27" s="33">
        <v>85.333333333335702</v>
      </c>
      <c r="M27" s="24">
        <v>5443.5555555555502</v>
      </c>
      <c r="N27" s="25">
        <v>58844</v>
      </c>
      <c r="O27" s="25">
        <v>59024</v>
      </c>
      <c r="P27" s="37">
        <v>59044.666666666599</v>
      </c>
      <c r="Q27" s="33">
        <v>52.333333333335702</v>
      </c>
      <c r="R27" s="24">
        <v>1550.88888888888</v>
      </c>
      <c r="S27" s="25">
        <v>59002</v>
      </c>
      <c r="T27" s="25">
        <v>59097</v>
      </c>
      <c r="U27" s="22">
        <v>8945.6666666666606</v>
      </c>
      <c r="V27" s="25">
        <v>14.333333333333901</v>
      </c>
      <c r="W27" s="24">
        <v>122.888888888888</v>
      </c>
      <c r="X27" s="25">
        <v>8933</v>
      </c>
      <c r="Y27" s="26">
        <v>8960</v>
      </c>
      <c r="Z27" s="114"/>
      <c r="AA27" s="23">
        <v>100000</v>
      </c>
      <c r="AB27" s="22">
        <v>293321</v>
      </c>
      <c r="AC27" s="23">
        <v>0</v>
      </c>
      <c r="AD27" s="24">
        <v>0</v>
      </c>
      <c r="AE27" s="25">
        <v>293321</v>
      </c>
      <c r="AF27" s="25">
        <v>293321</v>
      </c>
      <c r="AG27" s="37">
        <v>47164</v>
      </c>
      <c r="AH27" s="33">
        <v>424</v>
      </c>
      <c r="AI27" s="24">
        <v>90752</v>
      </c>
      <c r="AJ27" s="25">
        <v>46916</v>
      </c>
      <c r="AK27" s="25">
        <v>47588</v>
      </c>
      <c r="AL27" s="37">
        <v>47270.666666666599</v>
      </c>
      <c r="AM27" s="33">
        <v>438.33333333333502</v>
      </c>
      <c r="AN27" s="24">
        <v>97108.222222222204</v>
      </c>
      <c r="AO27" s="25">
        <v>47012</v>
      </c>
      <c r="AP27" s="25">
        <v>47709</v>
      </c>
      <c r="AQ27" s="22">
        <v>6219</v>
      </c>
      <c r="AR27" s="25">
        <v>33</v>
      </c>
      <c r="AS27" s="24">
        <v>1584.6666666666599</v>
      </c>
      <c r="AT27" s="25">
        <v>6163</v>
      </c>
      <c r="AU27" s="26">
        <v>6252</v>
      </c>
      <c r="AV27" s="23">
        <f>AG27/K27</f>
        <v>0.8002216993937209</v>
      </c>
      <c r="AW27" s="136">
        <f>AL27/P27</f>
        <v>0.80059164248534986</v>
      </c>
    </row>
    <row r="28" spans="1:49" customFormat="1" x14ac:dyDescent="0.25">
      <c r="A28" s="60" t="s">
        <v>32</v>
      </c>
      <c r="B28" s="60" t="s">
        <v>33</v>
      </c>
      <c r="C28" s="57" t="s">
        <v>35</v>
      </c>
      <c r="D28" s="43">
        <v>1000</v>
      </c>
      <c r="E28" s="5">
        <v>1000</v>
      </c>
      <c r="F28" s="19">
        <v>10170</v>
      </c>
      <c r="G28">
        <v>0</v>
      </c>
      <c r="H28" s="3">
        <v>0</v>
      </c>
      <c r="I28" s="32">
        <v>10170</v>
      </c>
      <c r="J28" s="10">
        <v>10170</v>
      </c>
      <c r="K28" s="38">
        <v>20</v>
      </c>
      <c r="L28" s="32">
        <v>0</v>
      </c>
      <c r="M28" s="3">
        <v>0</v>
      </c>
      <c r="N28" s="9">
        <v>20</v>
      </c>
      <c r="O28" s="10">
        <v>20</v>
      </c>
      <c r="P28" s="38">
        <v>18.6666666666666</v>
      </c>
      <c r="Q28" s="32">
        <v>0.33333333333333198</v>
      </c>
      <c r="R28" s="3">
        <v>0.22222222222222199</v>
      </c>
      <c r="S28" s="9">
        <v>18</v>
      </c>
      <c r="T28" s="10">
        <v>19</v>
      </c>
      <c r="U28" s="19">
        <v>508500</v>
      </c>
      <c r="V28" s="9">
        <v>0</v>
      </c>
      <c r="W28" s="3">
        <v>0</v>
      </c>
      <c r="X28" s="9">
        <v>508500</v>
      </c>
      <c r="Y28" s="11">
        <v>508500</v>
      </c>
      <c r="Z28" s="115" t="s">
        <v>61</v>
      </c>
      <c r="AA28" s="20">
        <v>1000</v>
      </c>
      <c r="AB28" s="19">
        <v>9325</v>
      </c>
      <c r="AC28">
        <v>0</v>
      </c>
      <c r="AD28" s="3">
        <v>0</v>
      </c>
      <c r="AE28" s="9">
        <v>9325</v>
      </c>
      <c r="AF28" s="10">
        <v>9325</v>
      </c>
      <c r="AG28" s="38">
        <v>20</v>
      </c>
      <c r="AH28" s="32">
        <v>0</v>
      </c>
      <c r="AI28" s="3">
        <v>0</v>
      </c>
      <c r="AJ28" s="9">
        <v>20</v>
      </c>
      <c r="AK28" s="10">
        <v>20</v>
      </c>
      <c r="AL28" s="38">
        <v>18.3333333333333</v>
      </c>
      <c r="AM28" s="32">
        <v>0.66666666666666696</v>
      </c>
      <c r="AN28" s="3">
        <v>0.22222222222222199</v>
      </c>
      <c r="AO28" s="9">
        <v>18</v>
      </c>
      <c r="AP28" s="10">
        <v>19</v>
      </c>
      <c r="AQ28" s="19">
        <v>466250</v>
      </c>
      <c r="AR28" s="9">
        <v>0</v>
      </c>
      <c r="AS28" s="3">
        <v>0</v>
      </c>
      <c r="AT28" s="9">
        <v>466250</v>
      </c>
      <c r="AU28" s="11">
        <v>466250</v>
      </c>
      <c r="AV28">
        <f t="shared" si="0"/>
        <v>1</v>
      </c>
      <c r="AW28" s="135">
        <f t="shared" si="1"/>
        <v>0.98214285714285887</v>
      </c>
    </row>
    <row r="29" spans="1:49" x14ac:dyDescent="0.25">
      <c r="A29" s="61"/>
      <c r="B29" s="61"/>
      <c r="C29" s="58"/>
      <c r="D29" s="41">
        <v>100000</v>
      </c>
      <c r="E29" s="5">
        <v>100000</v>
      </c>
      <c r="F29" s="8">
        <v>1494616</v>
      </c>
      <c r="G29">
        <v>0</v>
      </c>
      <c r="H29" s="3">
        <v>0</v>
      </c>
      <c r="I29" s="9">
        <v>1494616</v>
      </c>
      <c r="J29" s="10">
        <v>1494616</v>
      </c>
      <c r="K29" s="36">
        <v>4977.3333333333303</v>
      </c>
      <c r="L29" s="32">
        <v>26.666666666666899</v>
      </c>
      <c r="M29" s="3">
        <v>451.55555555555497</v>
      </c>
      <c r="N29" s="9">
        <v>4952</v>
      </c>
      <c r="O29" s="10">
        <v>5004</v>
      </c>
      <c r="P29" s="36">
        <v>4978</v>
      </c>
      <c r="Q29" s="32">
        <v>26</v>
      </c>
      <c r="R29" s="3">
        <v>404.666666666666</v>
      </c>
      <c r="S29" s="9">
        <v>4955</v>
      </c>
      <c r="T29" s="10">
        <v>5004</v>
      </c>
      <c r="U29" s="8">
        <v>300289.33333333302</v>
      </c>
      <c r="V29" s="9">
        <v>1530.6666666666799</v>
      </c>
      <c r="W29" s="3">
        <v>1641870.2222222199</v>
      </c>
      <c r="X29" s="9">
        <v>298684</v>
      </c>
      <c r="Y29" s="11">
        <v>301820</v>
      </c>
      <c r="Z29" s="113"/>
      <c r="AA29" s="20">
        <v>100000</v>
      </c>
      <c r="AB29" s="8">
        <v>1441353</v>
      </c>
      <c r="AC29">
        <v>0</v>
      </c>
      <c r="AD29" s="3">
        <v>0</v>
      </c>
      <c r="AE29" s="9">
        <v>1441353</v>
      </c>
      <c r="AF29" s="10">
        <v>1441353</v>
      </c>
      <c r="AG29" s="36">
        <v>5569.3333333333303</v>
      </c>
      <c r="AH29" s="32">
        <v>34.666666666666899</v>
      </c>
      <c r="AI29" s="3">
        <v>696.888888888888</v>
      </c>
      <c r="AJ29" s="9">
        <v>5540</v>
      </c>
      <c r="AK29" s="10">
        <v>5604</v>
      </c>
      <c r="AL29" s="36">
        <v>5569.3333333333303</v>
      </c>
      <c r="AM29" s="32">
        <v>36.666666666666899</v>
      </c>
      <c r="AN29" s="3">
        <v>768.22222222222194</v>
      </c>
      <c r="AO29" s="9">
        <v>5539</v>
      </c>
      <c r="AP29" s="10">
        <v>5606</v>
      </c>
      <c r="AQ29" s="8">
        <v>258807</v>
      </c>
      <c r="AR29" s="9">
        <v>1365</v>
      </c>
      <c r="AS29" s="3">
        <v>1501412.66666666</v>
      </c>
      <c r="AT29" s="9">
        <v>257200</v>
      </c>
      <c r="AU29" s="11">
        <v>260172</v>
      </c>
      <c r="AV29">
        <f t="shared" si="0"/>
        <v>1.1189391909991964</v>
      </c>
      <c r="AW29" s="135">
        <f t="shared" si="1"/>
        <v>1.1187893397616171</v>
      </c>
    </row>
    <row r="30" spans="1:49" x14ac:dyDescent="0.25">
      <c r="A30" s="61"/>
      <c r="B30" s="61"/>
      <c r="C30" s="58"/>
      <c r="D30" s="41">
        <v>500000</v>
      </c>
      <c r="E30" s="5">
        <v>500000</v>
      </c>
      <c r="F30" s="12">
        <v>10130538</v>
      </c>
      <c r="G30">
        <v>0</v>
      </c>
      <c r="H30" s="3">
        <v>0</v>
      </c>
      <c r="I30" s="9">
        <v>10130538</v>
      </c>
      <c r="J30" s="10">
        <v>10130538</v>
      </c>
      <c r="K30" s="39">
        <v>54610.666666666599</v>
      </c>
      <c r="L30" s="32">
        <v>269.33333333333502</v>
      </c>
      <c r="M30" s="3">
        <v>40120.888888888803</v>
      </c>
      <c r="N30" s="9">
        <v>54400</v>
      </c>
      <c r="O30" s="10">
        <v>54880</v>
      </c>
      <c r="P30" s="39">
        <v>54609.666666666599</v>
      </c>
      <c r="Q30" s="32">
        <v>267.33333333333502</v>
      </c>
      <c r="R30" s="3">
        <v>39686.222222222197</v>
      </c>
      <c r="S30" s="9">
        <v>54399</v>
      </c>
      <c r="T30" s="10">
        <v>54877</v>
      </c>
      <c r="U30" s="12">
        <v>185507</v>
      </c>
      <c r="V30" s="9">
        <v>716</v>
      </c>
      <c r="W30" s="3">
        <v>461678</v>
      </c>
      <c r="X30" s="9">
        <v>184594</v>
      </c>
      <c r="Y30" s="11">
        <v>186223</v>
      </c>
      <c r="Z30" s="113"/>
      <c r="AA30" s="20">
        <v>500000</v>
      </c>
      <c r="AB30" s="12">
        <v>9933038</v>
      </c>
      <c r="AC30">
        <v>0</v>
      </c>
      <c r="AD30" s="3">
        <v>0</v>
      </c>
      <c r="AE30" s="9">
        <v>9933038</v>
      </c>
      <c r="AF30" s="10">
        <v>9933038</v>
      </c>
      <c r="AG30" s="39">
        <v>59682.666666666599</v>
      </c>
      <c r="AH30" s="32">
        <v>61.333333333335702</v>
      </c>
      <c r="AI30" s="3">
        <v>3416.88888888888</v>
      </c>
      <c r="AJ30" s="9">
        <v>59604</v>
      </c>
      <c r="AK30" s="10">
        <v>59744</v>
      </c>
      <c r="AL30" s="39">
        <v>59682.666666666599</v>
      </c>
      <c r="AM30" s="32">
        <v>58.333333333335702</v>
      </c>
      <c r="AN30" s="3">
        <v>3334.88888888888</v>
      </c>
      <c r="AO30" s="9">
        <v>59604</v>
      </c>
      <c r="AP30" s="10">
        <v>59741</v>
      </c>
      <c r="AQ30" s="12">
        <v>166430.66666666599</v>
      </c>
      <c r="AR30" s="9">
        <v>219.33333333334301</v>
      </c>
      <c r="AS30" s="3">
        <v>26534.222222222201</v>
      </c>
      <c r="AT30" s="9">
        <v>166260</v>
      </c>
      <c r="AU30" s="11">
        <v>166650</v>
      </c>
      <c r="AV30">
        <f t="shared" si="0"/>
        <v>1.0928756286928074</v>
      </c>
      <c r="AW30" s="135">
        <f t="shared" si="1"/>
        <v>1.0928956411868473</v>
      </c>
    </row>
    <row r="31" spans="1:49" s="23" customFormat="1" x14ac:dyDescent="0.25">
      <c r="A31" s="62"/>
      <c r="B31" s="62"/>
      <c r="C31" s="59"/>
      <c r="D31" s="42">
        <v>1000000</v>
      </c>
      <c r="E31" s="21">
        <v>909300</v>
      </c>
      <c r="F31" s="22">
        <v>21089148</v>
      </c>
      <c r="G31" s="23">
        <v>0</v>
      </c>
      <c r="H31" s="24">
        <v>0</v>
      </c>
      <c r="I31" s="25">
        <v>21089148</v>
      </c>
      <c r="J31" s="25">
        <v>21089148</v>
      </c>
      <c r="K31" s="37">
        <v>117413.33333333299</v>
      </c>
      <c r="L31" s="33">
        <v>862.66666666667095</v>
      </c>
      <c r="M31" s="24">
        <v>422147.55555555498</v>
      </c>
      <c r="N31" s="25">
        <v>116708</v>
      </c>
      <c r="O31" s="25">
        <v>118276</v>
      </c>
      <c r="P31" s="37">
        <v>117413.33333333299</v>
      </c>
      <c r="Q31" s="33">
        <v>862.66666666667095</v>
      </c>
      <c r="R31" s="24">
        <v>422513.55555555498</v>
      </c>
      <c r="S31" s="25">
        <v>116707</v>
      </c>
      <c r="T31" s="25">
        <v>118276</v>
      </c>
      <c r="U31" s="22">
        <v>179619.66666666599</v>
      </c>
      <c r="V31" s="25">
        <v>1080.3333333333401</v>
      </c>
      <c r="W31" s="24">
        <v>984493.55555555504</v>
      </c>
      <c r="X31" s="25">
        <v>178304</v>
      </c>
      <c r="Y31" s="26">
        <v>180700</v>
      </c>
      <c r="Z31" s="114"/>
      <c r="AA31" s="23">
        <v>909300</v>
      </c>
      <c r="AB31" s="22">
        <v>21087946</v>
      </c>
      <c r="AC31" s="23">
        <v>0</v>
      </c>
      <c r="AD31" s="24">
        <v>0</v>
      </c>
      <c r="AE31" s="25">
        <v>21087946</v>
      </c>
      <c r="AF31" s="25">
        <v>21087946</v>
      </c>
      <c r="AG31" s="37">
        <v>132968</v>
      </c>
      <c r="AH31" s="33">
        <v>64</v>
      </c>
      <c r="AI31" s="24">
        <v>2432</v>
      </c>
      <c r="AJ31" s="25">
        <v>132912</v>
      </c>
      <c r="AK31" s="25">
        <v>133032</v>
      </c>
      <c r="AL31" s="37">
        <v>132968.66666666599</v>
      </c>
      <c r="AM31" s="33">
        <v>61.333333333342999</v>
      </c>
      <c r="AN31" s="24">
        <v>2264.88888888888</v>
      </c>
      <c r="AO31" s="25">
        <v>132914</v>
      </c>
      <c r="AP31" s="25">
        <v>133030</v>
      </c>
      <c r="AQ31" s="22">
        <v>158593.33333333299</v>
      </c>
      <c r="AR31" s="25">
        <v>66.666666666656894</v>
      </c>
      <c r="AS31" s="24">
        <v>3454.88888888888</v>
      </c>
      <c r="AT31" s="25">
        <v>158517</v>
      </c>
      <c r="AU31" s="26">
        <v>158660</v>
      </c>
      <c r="AW31" s="136">
        <f t="shared" si="1"/>
        <v>1.1324835339541197</v>
      </c>
    </row>
    <row r="32" spans="1:49" x14ac:dyDescent="0.25">
      <c r="A32" s="27"/>
      <c r="B32" s="27"/>
      <c r="C32" s="28"/>
      <c r="D32" s="44"/>
      <c r="F32" s="19"/>
      <c r="K32" s="38"/>
      <c r="P32" s="38"/>
      <c r="U32" s="19"/>
      <c r="Z32" s="116"/>
      <c r="AB32" s="19"/>
      <c r="AG32" s="38"/>
      <c r="AL32" s="38"/>
      <c r="AQ32" s="19"/>
      <c r="AV32" t="e">
        <f t="shared" si="0"/>
        <v>#DIV/0!</v>
      </c>
      <c r="AW32" s="135" t="e">
        <f t="shared" si="1"/>
        <v>#DIV/0!</v>
      </c>
    </row>
    <row r="33" spans="16:49" x14ac:dyDescent="0.25">
      <c r="P33" s="46"/>
      <c r="AL33" s="29"/>
      <c r="AV33" t="e">
        <f t="shared" si="0"/>
        <v>#DIV/0!</v>
      </c>
      <c r="AW33" s="135" t="e">
        <f t="shared" si="1"/>
        <v>#DIV/0!</v>
      </c>
    </row>
    <row r="34" spans="16:49" x14ac:dyDescent="0.25">
      <c r="W34" s="4"/>
      <c r="AV34" t="e">
        <f t="shared" si="0"/>
        <v>#DIV/0!</v>
      </c>
      <c r="AW34" s="135" t="e">
        <f t="shared" si="1"/>
        <v>#DIV/0!</v>
      </c>
    </row>
    <row r="35" spans="16:49" x14ac:dyDescent="0.25">
      <c r="U35" s="29"/>
      <c r="AT35" s="47"/>
      <c r="AV35" t="e">
        <f t="shared" si="0"/>
        <v>#DIV/0!</v>
      </c>
      <c r="AW35" s="135" t="e">
        <f t="shared" si="1"/>
        <v>#DIV/0!</v>
      </c>
    </row>
    <row r="36" spans="16:49" x14ac:dyDescent="0.25">
      <c r="AV36" t="e">
        <f t="shared" si="0"/>
        <v>#DIV/0!</v>
      </c>
      <c r="AW36" s="135" t="e">
        <f t="shared" si="1"/>
        <v>#DIV/0!</v>
      </c>
    </row>
    <row r="37" spans="16:49" x14ac:dyDescent="0.25">
      <c r="AV37" t="e">
        <f t="shared" si="0"/>
        <v>#DIV/0!</v>
      </c>
      <c r="AW37" s="135" t="e">
        <f t="shared" si="1"/>
        <v>#DIV/0!</v>
      </c>
    </row>
    <row r="38" spans="16:49" x14ac:dyDescent="0.25">
      <c r="AV38" t="e">
        <f t="shared" si="0"/>
        <v>#DIV/0!</v>
      </c>
      <c r="AW38" s="135" t="e">
        <f t="shared" si="1"/>
        <v>#DIV/0!</v>
      </c>
    </row>
    <row r="39" spans="16:49" x14ac:dyDescent="0.25">
      <c r="AV39" t="e">
        <f t="shared" si="0"/>
        <v>#DIV/0!</v>
      </c>
      <c r="AW39" s="135" t="e">
        <f t="shared" si="1"/>
        <v>#DIV/0!</v>
      </c>
    </row>
    <row r="40" spans="16:49" x14ac:dyDescent="0.25">
      <c r="AV40" t="e">
        <f t="shared" si="0"/>
        <v>#DIV/0!</v>
      </c>
      <c r="AW40" s="135" t="e">
        <f t="shared" si="1"/>
        <v>#DIV/0!</v>
      </c>
    </row>
  </sheetData>
  <mergeCells count="48">
    <mergeCell ref="Z23:Z27"/>
    <mergeCell ref="Z28:Z31"/>
    <mergeCell ref="Z4:Z6"/>
    <mergeCell ref="Z7:Z9"/>
    <mergeCell ref="Z13:Z15"/>
    <mergeCell ref="Z10:Z12"/>
    <mergeCell ref="Z16:Z18"/>
    <mergeCell ref="Z19:Z22"/>
    <mergeCell ref="A23:A27"/>
    <mergeCell ref="B23:B27"/>
    <mergeCell ref="C23:C27"/>
    <mergeCell ref="A28:A31"/>
    <mergeCell ref="B28:B31"/>
    <mergeCell ref="C28:C31"/>
    <mergeCell ref="A13:A18"/>
    <mergeCell ref="B13:B15"/>
    <mergeCell ref="C13:C18"/>
    <mergeCell ref="B16:B18"/>
    <mergeCell ref="A19:A22"/>
    <mergeCell ref="B19:B22"/>
    <mergeCell ref="C19:C22"/>
    <mergeCell ref="AV2:AV3"/>
    <mergeCell ref="AW2:AW3"/>
    <mergeCell ref="A4:A6"/>
    <mergeCell ref="B4:B6"/>
    <mergeCell ref="C4:C6"/>
    <mergeCell ref="A7:A12"/>
    <mergeCell ref="B7:B9"/>
    <mergeCell ref="C7:C12"/>
    <mergeCell ref="B10:B12"/>
    <mergeCell ref="Z1:Z3"/>
    <mergeCell ref="AV1:AW1"/>
    <mergeCell ref="E2:E3"/>
    <mergeCell ref="F2:J2"/>
    <mergeCell ref="K2:O2"/>
    <mergeCell ref="P2:T2"/>
    <mergeCell ref="U2:Y2"/>
    <mergeCell ref="AA2:AA3"/>
    <mergeCell ref="AB2:AF2"/>
    <mergeCell ref="AG2:AK2"/>
    <mergeCell ref="AL2:AP2"/>
    <mergeCell ref="A1:A3"/>
    <mergeCell ref="B1:B3"/>
    <mergeCell ref="C1:C3"/>
    <mergeCell ref="D1:D3"/>
    <mergeCell ref="E1:Y1"/>
    <mergeCell ref="AA1:AU1"/>
    <mergeCell ref="AQ2:AU2"/>
  </mergeCells>
  <conditionalFormatting sqref="AV4:AW40">
    <cfRule type="top10" dxfId="13" priority="1" percent="1" rank="10"/>
    <cfRule type="top10" dxfId="12" priority="2" percent="1" bottom="1" rank="10"/>
    <cfRule type="cellIs" dxfId="11" priority="5" operator="greaterThan">
      <formula>1</formula>
    </cfRule>
  </conditionalFormatting>
  <conditionalFormatting sqref="AV4:AW40">
    <cfRule type="cellIs" dxfId="10" priority="4" operator="lessThan">
      <formula>1</formula>
    </cfRule>
  </conditionalFormatting>
  <conditionalFormatting sqref="AV4:AW40">
    <cfRule type="cellIs" dxfId="9" priority="3" operator="equal">
      <formula>1</formula>
    </cfRule>
  </conditionalFormatting>
  <conditionalFormatting sqref="E4:E41 AA4:AA41">
    <cfRule type="cellIs" dxfId="8" priority="6" operator="notEqual">
      <formula>$D4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3828-D0DC-4E7E-9E6E-6439E0F61AD4}">
  <dimension ref="A1:X29"/>
  <sheetViews>
    <sheetView topLeftCell="G1" workbookViewId="0">
      <selection activeCell="O33" sqref="O33"/>
    </sheetView>
  </sheetViews>
  <sheetFormatPr baseColWidth="10" defaultRowHeight="15" x14ac:dyDescent="0.25"/>
  <cols>
    <col min="1" max="1" width="13.5703125" bestFit="1" customWidth="1"/>
    <col min="2" max="2" width="13.42578125" bestFit="1" customWidth="1"/>
    <col min="3" max="3" width="8" bestFit="1" customWidth="1"/>
    <col min="4" max="4" width="14.28515625" bestFit="1" customWidth="1"/>
    <col min="5" max="5" width="12.42578125" bestFit="1" customWidth="1"/>
    <col min="6" max="6" width="14" bestFit="1" customWidth="1"/>
    <col min="7" max="7" width="12.7109375" bestFit="1" customWidth="1"/>
    <col min="8" max="8" width="12.85546875" bestFit="1" customWidth="1"/>
    <col min="9" max="9" width="13.140625" bestFit="1" customWidth="1"/>
    <col min="10" max="10" width="13.28515625" bestFit="1" customWidth="1"/>
    <col min="11" max="11" width="14.85546875" bestFit="1" customWidth="1"/>
    <col min="12" max="12" width="13.5703125" bestFit="1" customWidth="1"/>
    <col min="13" max="13" width="13.7109375" bestFit="1" customWidth="1"/>
    <col min="14" max="14" width="14" bestFit="1" customWidth="1"/>
    <col min="15" max="15" width="13.5703125" bestFit="1" customWidth="1"/>
    <col min="16" max="16" width="15.140625" bestFit="1" customWidth="1"/>
    <col min="17" max="17" width="13.85546875" bestFit="1" customWidth="1"/>
    <col min="18" max="18" width="14" bestFit="1" customWidth="1"/>
    <col min="19" max="19" width="14.28515625" bestFit="1" customWidth="1"/>
    <col min="20" max="20" width="13.140625" bestFit="1" customWidth="1"/>
    <col min="21" max="21" width="14.7109375" bestFit="1" customWidth="1"/>
    <col min="22" max="22" width="13.42578125" bestFit="1" customWidth="1"/>
    <col min="23" max="23" width="13.5703125" bestFit="1" customWidth="1"/>
    <col min="24" max="24" width="13.85546875" bestFit="1" customWidth="1"/>
  </cols>
  <sheetData>
    <row r="1" spans="1:2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</row>
    <row r="2" spans="1:24" x14ac:dyDescent="0.25">
      <c r="A2" t="s">
        <v>16</v>
      </c>
      <c r="B2" t="s">
        <v>17</v>
      </c>
      <c r="C2">
        <v>1000</v>
      </c>
      <c r="D2">
        <v>1000</v>
      </c>
      <c r="E2">
        <v>298930</v>
      </c>
      <c r="F2">
        <v>0</v>
      </c>
      <c r="G2">
        <v>0</v>
      </c>
      <c r="H2">
        <v>298930</v>
      </c>
      <c r="I2">
        <v>298930</v>
      </c>
      <c r="J2">
        <v>89.3333333333333</v>
      </c>
      <c r="K2">
        <v>2.6666666666666701</v>
      </c>
      <c r="L2">
        <v>3.55555555555555</v>
      </c>
      <c r="M2">
        <v>88</v>
      </c>
      <c r="N2">
        <v>92</v>
      </c>
      <c r="O2">
        <v>89.3333333333333</v>
      </c>
      <c r="P2">
        <v>0.66666666666667096</v>
      </c>
      <c r="Q2">
        <v>0.22222222222222199</v>
      </c>
      <c r="R2">
        <v>89</v>
      </c>
      <c r="S2">
        <v>90</v>
      </c>
      <c r="T2">
        <v>3347700.3333333302</v>
      </c>
      <c r="U2">
        <v>49230.666666666497</v>
      </c>
      <c r="V2">
        <v>4847317080.8888798</v>
      </c>
      <c r="W2">
        <v>3249239</v>
      </c>
      <c r="X2">
        <v>3396931</v>
      </c>
    </row>
    <row r="3" spans="1:24" x14ac:dyDescent="0.25">
      <c r="A3" t="s">
        <v>16</v>
      </c>
      <c r="B3" t="s">
        <v>17</v>
      </c>
      <c r="C3">
        <v>100000</v>
      </c>
      <c r="D3">
        <v>13783</v>
      </c>
      <c r="E3">
        <v>2970250</v>
      </c>
      <c r="F3">
        <v>0</v>
      </c>
      <c r="G3">
        <v>0</v>
      </c>
      <c r="H3">
        <v>2970250</v>
      </c>
      <c r="I3">
        <v>2970250</v>
      </c>
      <c r="J3">
        <v>1260</v>
      </c>
      <c r="K3">
        <v>16</v>
      </c>
      <c r="L3">
        <v>170.666666666666</v>
      </c>
      <c r="M3">
        <v>1244</v>
      </c>
      <c r="N3">
        <v>1276</v>
      </c>
      <c r="O3">
        <v>1259.3333333333301</v>
      </c>
      <c r="P3">
        <v>15.6666666666667</v>
      </c>
      <c r="Q3">
        <v>170.888888888888</v>
      </c>
      <c r="R3">
        <v>1243</v>
      </c>
      <c r="S3">
        <v>1275</v>
      </c>
      <c r="T3">
        <v>2357594.3333333302</v>
      </c>
      <c r="U3">
        <v>30065.666666666501</v>
      </c>
      <c r="V3">
        <v>597594569.55555499</v>
      </c>
      <c r="W3">
        <v>2327782</v>
      </c>
      <c r="X3">
        <v>2387660</v>
      </c>
    </row>
    <row r="4" spans="1:24" x14ac:dyDescent="0.25">
      <c r="A4" t="s">
        <v>16</v>
      </c>
      <c r="B4" t="s">
        <v>17</v>
      </c>
      <c r="C4">
        <v>500000</v>
      </c>
      <c r="D4">
        <v>13783</v>
      </c>
      <c r="E4">
        <v>2970250</v>
      </c>
      <c r="F4">
        <v>0</v>
      </c>
      <c r="G4">
        <v>0</v>
      </c>
      <c r="H4">
        <v>2970250</v>
      </c>
      <c r="I4">
        <v>2970250</v>
      </c>
      <c r="J4">
        <v>1269.3333333333301</v>
      </c>
      <c r="K4">
        <v>10.6666666666667</v>
      </c>
      <c r="L4">
        <v>67.5555555555555</v>
      </c>
      <c r="M4">
        <v>1260</v>
      </c>
      <c r="N4">
        <v>1280</v>
      </c>
      <c r="O4">
        <v>1269.3333333333301</v>
      </c>
      <c r="P4">
        <v>12.6666666666667</v>
      </c>
      <c r="Q4">
        <v>82.8888888888888</v>
      </c>
      <c r="R4">
        <v>1261</v>
      </c>
      <c r="S4">
        <v>1282</v>
      </c>
      <c r="T4">
        <v>2340105.3333333302</v>
      </c>
      <c r="U4">
        <v>17235.666666666501</v>
      </c>
      <c r="V4">
        <v>228915022.888888</v>
      </c>
      <c r="W4">
        <v>2320507</v>
      </c>
      <c r="X4">
        <v>2357341</v>
      </c>
    </row>
    <row r="5" spans="1:24" x14ac:dyDescent="0.25">
      <c r="A5" t="s">
        <v>18</v>
      </c>
      <c r="B5" t="s">
        <v>19</v>
      </c>
      <c r="C5">
        <v>1000</v>
      </c>
      <c r="D5">
        <v>1000</v>
      </c>
      <c r="E5">
        <v>374472</v>
      </c>
      <c r="F5">
        <v>0</v>
      </c>
      <c r="G5">
        <v>0</v>
      </c>
      <c r="H5">
        <v>374472</v>
      </c>
      <c r="I5">
        <v>374472</v>
      </c>
      <c r="J5">
        <v>64</v>
      </c>
      <c r="K5">
        <v>0</v>
      </c>
      <c r="L5">
        <v>0</v>
      </c>
      <c r="M5">
        <v>64</v>
      </c>
      <c r="N5">
        <v>64</v>
      </c>
      <c r="O5">
        <v>62</v>
      </c>
      <c r="P5">
        <v>0</v>
      </c>
      <c r="Q5">
        <v>0</v>
      </c>
      <c r="R5">
        <v>62</v>
      </c>
      <c r="S5">
        <v>62</v>
      </c>
      <c r="T5">
        <v>5851125</v>
      </c>
      <c r="U5">
        <v>0</v>
      </c>
      <c r="V5">
        <v>0</v>
      </c>
      <c r="W5">
        <v>5851125</v>
      </c>
      <c r="X5">
        <v>5851125</v>
      </c>
    </row>
    <row r="6" spans="1:24" x14ac:dyDescent="0.25">
      <c r="A6" t="s">
        <v>18</v>
      </c>
      <c r="B6" t="s">
        <v>19</v>
      </c>
      <c r="C6">
        <v>100000</v>
      </c>
      <c r="D6">
        <v>100000</v>
      </c>
      <c r="E6">
        <v>37088928</v>
      </c>
      <c r="F6">
        <v>0</v>
      </c>
      <c r="G6">
        <v>0</v>
      </c>
      <c r="H6">
        <v>37088928</v>
      </c>
      <c r="I6">
        <v>37088928</v>
      </c>
      <c r="J6">
        <v>24292</v>
      </c>
      <c r="K6">
        <v>44</v>
      </c>
      <c r="L6">
        <v>1184</v>
      </c>
      <c r="M6">
        <v>24252</v>
      </c>
      <c r="N6">
        <v>24336</v>
      </c>
      <c r="O6">
        <v>24293.333333333299</v>
      </c>
      <c r="P6">
        <v>43.666666666667801</v>
      </c>
      <c r="Q6">
        <v>1181.55555555555</v>
      </c>
      <c r="R6">
        <v>24253</v>
      </c>
      <c r="S6">
        <v>24337</v>
      </c>
      <c r="T6">
        <v>1526798.66666666</v>
      </c>
      <c r="U6">
        <v>2515.3333333332498</v>
      </c>
      <c r="V6">
        <v>4675474.8888888797</v>
      </c>
      <c r="W6">
        <v>1524035</v>
      </c>
      <c r="X6">
        <v>1529314</v>
      </c>
    </row>
    <row r="7" spans="1:24" x14ac:dyDescent="0.25">
      <c r="A7" t="s">
        <v>18</v>
      </c>
      <c r="B7" t="s">
        <v>19</v>
      </c>
      <c r="C7">
        <v>500000</v>
      </c>
      <c r="D7">
        <v>500000</v>
      </c>
      <c r="E7">
        <v>185440516</v>
      </c>
      <c r="F7">
        <v>0</v>
      </c>
      <c r="G7">
        <v>0</v>
      </c>
      <c r="H7">
        <v>185440516</v>
      </c>
      <c r="I7">
        <v>185440516</v>
      </c>
      <c r="J7">
        <v>599678.66666666605</v>
      </c>
      <c r="K7">
        <v>1969.3333333333701</v>
      </c>
      <c r="L7">
        <v>1942403.5555555499</v>
      </c>
      <c r="M7">
        <v>598624</v>
      </c>
      <c r="N7">
        <v>601648</v>
      </c>
      <c r="O7">
        <v>599678</v>
      </c>
      <c r="P7">
        <v>1970</v>
      </c>
      <c r="Q7">
        <v>1943624</v>
      </c>
      <c r="R7">
        <v>598624</v>
      </c>
      <c r="S7">
        <v>601648</v>
      </c>
      <c r="T7">
        <v>309234</v>
      </c>
      <c r="U7">
        <v>543</v>
      </c>
      <c r="V7">
        <v>514962</v>
      </c>
      <c r="W7">
        <v>308220</v>
      </c>
      <c r="X7">
        <v>309777</v>
      </c>
    </row>
    <row r="8" spans="1:24" x14ac:dyDescent="0.25">
      <c r="A8" t="s">
        <v>18</v>
      </c>
      <c r="B8" t="s">
        <v>17</v>
      </c>
      <c r="C8">
        <v>1000</v>
      </c>
      <c r="D8">
        <v>1000</v>
      </c>
      <c r="E8">
        <v>256192</v>
      </c>
      <c r="F8">
        <v>0</v>
      </c>
      <c r="G8">
        <v>0</v>
      </c>
      <c r="H8">
        <v>256192</v>
      </c>
      <c r="I8">
        <v>256192</v>
      </c>
      <c r="J8">
        <v>38.6666666666666</v>
      </c>
      <c r="K8">
        <v>1.3333333333333299</v>
      </c>
      <c r="L8">
        <v>3.55555555555555</v>
      </c>
      <c r="M8">
        <v>36</v>
      </c>
      <c r="N8">
        <v>40</v>
      </c>
      <c r="O8">
        <v>37.6666666666666</v>
      </c>
      <c r="P8">
        <v>0.33333333333333498</v>
      </c>
      <c r="Q8">
        <v>0.22222222222222199</v>
      </c>
      <c r="R8">
        <v>37</v>
      </c>
      <c r="S8">
        <v>38</v>
      </c>
      <c r="T8">
        <v>6642014.6666666605</v>
      </c>
      <c r="U8">
        <v>474429.33333333302</v>
      </c>
      <c r="V8">
        <v>112541596163.55499</v>
      </c>
      <c r="W8">
        <v>6404800</v>
      </c>
      <c r="X8">
        <v>7116444</v>
      </c>
    </row>
    <row r="9" spans="1:24" x14ac:dyDescent="0.25">
      <c r="A9" t="s">
        <v>18</v>
      </c>
      <c r="B9" t="s">
        <v>17</v>
      </c>
      <c r="C9">
        <v>100000</v>
      </c>
      <c r="D9">
        <v>100000</v>
      </c>
      <c r="E9">
        <v>22110204</v>
      </c>
      <c r="F9">
        <v>0</v>
      </c>
      <c r="G9">
        <v>0</v>
      </c>
      <c r="H9">
        <v>22110204</v>
      </c>
      <c r="I9">
        <v>22110204</v>
      </c>
      <c r="J9">
        <v>13721.333333333299</v>
      </c>
      <c r="K9">
        <v>46.666666666666003</v>
      </c>
      <c r="L9">
        <v>2051.5555555555502</v>
      </c>
      <c r="M9">
        <v>13660</v>
      </c>
      <c r="N9">
        <v>13768</v>
      </c>
      <c r="O9">
        <v>13720</v>
      </c>
      <c r="P9">
        <v>46</v>
      </c>
      <c r="Q9">
        <v>2020.6666666666599</v>
      </c>
      <c r="R9">
        <v>13659</v>
      </c>
      <c r="S9">
        <v>13766</v>
      </c>
      <c r="T9">
        <v>1611391.33333333</v>
      </c>
      <c r="U9">
        <v>7217.6666666667397</v>
      </c>
      <c r="V9">
        <v>28379869.5555555</v>
      </c>
      <c r="W9">
        <v>1605912</v>
      </c>
      <c r="X9">
        <v>1618609</v>
      </c>
    </row>
    <row r="10" spans="1:24" x14ac:dyDescent="0.25">
      <c r="A10" t="s">
        <v>18</v>
      </c>
      <c r="B10" t="s">
        <v>17</v>
      </c>
      <c r="C10">
        <v>500000</v>
      </c>
      <c r="D10">
        <v>500000</v>
      </c>
      <c r="E10">
        <v>109884763</v>
      </c>
      <c r="F10">
        <v>0</v>
      </c>
      <c r="G10">
        <v>0</v>
      </c>
      <c r="H10">
        <v>109884763</v>
      </c>
      <c r="I10">
        <v>109884763</v>
      </c>
      <c r="J10">
        <v>300274.66666666599</v>
      </c>
      <c r="K10">
        <v>341.33333333331302</v>
      </c>
      <c r="L10">
        <v>58264.888888888803</v>
      </c>
      <c r="M10">
        <v>300100</v>
      </c>
      <c r="N10">
        <v>300616</v>
      </c>
      <c r="O10">
        <v>300274</v>
      </c>
      <c r="P10">
        <v>341</v>
      </c>
      <c r="Q10">
        <v>58148.666666666599</v>
      </c>
      <c r="R10">
        <v>300100</v>
      </c>
      <c r="S10">
        <v>300615</v>
      </c>
      <c r="T10">
        <v>365947</v>
      </c>
      <c r="U10">
        <v>213</v>
      </c>
      <c r="V10">
        <v>86544.666666666599</v>
      </c>
      <c r="W10">
        <v>365531</v>
      </c>
      <c r="X10">
        <v>366160</v>
      </c>
    </row>
    <row r="11" spans="1:24" x14ac:dyDescent="0.25">
      <c r="A11" t="s">
        <v>20</v>
      </c>
      <c r="B11" t="s">
        <v>21</v>
      </c>
      <c r="C11">
        <v>1000</v>
      </c>
      <c r="D11">
        <v>1000</v>
      </c>
      <c r="E11">
        <v>2328925</v>
      </c>
      <c r="F11">
        <v>0</v>
      </c>
      <c r="G11">
        <v>0</v>
      </c>
      <c r="H11">
        <v>2328925</v>
      </c>
      <c r="I11">
        <v>2328925</v>
      </c>
      <c r="J11">
        <v>361.33333333333297</v>
      </c>
      <c r="K11">
        <v>2.6666666666666798</v>
      </c>
      <c r="L11">
        <v>14.2222222222222</v>
      </c>
      <c r="M11">
        <v>356</v>
      </c>
      <c r="N11">
        <v>364</v>
      </c>
      <c r="O11">
        <v>361</v>
      </c>
      <c r="P11">
        <v>2</v>
      </c>
      <c r="Q11">
        <v>8</v>
      </c>
      <c r="R11">
        <v>357</v>
      </c>
      <c r="S11">
        <v>363</v>
      </c>
      <c r="T11">
        <v>6446071.3333333302</v>
      </c>
      <c r="U11">
        <v>95852.666666666904</v>
      </c>
      <c r="V11">
        <v>4593866853.5555496</v>
      </c>
      <c r="W11">
        <v>6398145</v>
      </c>
      <c r="X11">
        <v>6541924</v>
      </c>
    </row>
    <row r="12" spans="1:24" x14ac:dyDescent="0.25">
      <c r="A12" t="s">
        <v>20</v>
      </c>
      <c r="B12" t="s">
        <v>21</v>
      </c>
      <c r="C12">
        <v>100000</v>
      </c>
      <c r="D12">
        <v>100000</v>
      </c>
      <c r="E12">
        <v>204647065</v>
      </c>
      <c r="F12">
        <v>0</v>
      </c>
      <c r="G12">
        <v>0</v>
      </c>
      <c r="H12">
        <v>204647065</v>
      </c>
      <c r="I12">
        <v>204647065</v>
      </c>
      <c r="J12">
        <v>80457.333333333299</v>
      </c>
      <c r="K12">
        <v>98.666666666671503</v>
      </c>
      <c r="L12">
        <v>5134.2222222222199</v>
      </c>
      <c r="M12">
        <v>80388</v>
      </c>
      <c r="N12">
        <v>80556</v>
      </c>
      <c r="O12">
        <v>80457.666666666599</v>
      </c>
      <c r="P12">
        <v>99.333333333328397</v>
      </c>
      <c r="Q12">
        <v>5200.2222222222199</v>
      </c>
      <c r="R12">
        <v>80388</v>
      </c>
      <c r="S12">
        <v>80557</v>
      </c>
      <c r="T12">
        <v>2543549.3333333302</v>
      </c>
      <c r="U12">
        <v>2191.6666666665101</v>
      </c>
      <c r="V12">
        <v>5126009.5555555504</v>
      </c>
      <c r="W12">
        <v>2540432</v>
      </c>
      <c r="X12">
        <v>2545741</v>
      </c>
    </row>
    <row r="13" spans="1:24" x14ac:dyDescent="0.25">
      <c r="A13" t="s">
        <v>20</v>
      </c>
      <c r="B13" t="s">
        <v>21</v>
      </c>
      <c r="C13">
        <v>500000</v>
      </c>
      <c r="D13">
        <v>500000</v>
      </c>
      <c r="E13">
        <v>1029160358</v>
      </c>
      <c r="F13">
        <v>0</v>
      </c>
      <c r="G13">
        <v>0</v>
      </c>
      <c r="H13">
        <v>1029160358</v>
      </c>
      <c r="I13">
        <v>1029160358</v>
      </c>
      <c r="J13">
        <v>804964</v>
      </c>
      <c r="K13">
        <v>9012</v>
      </c>
      <c r="L13">
        <v>40612128</v>
      </c>
      <c r="M13">
        <v>800380</v>
      </c>
      <c r="N13">
        <v>813976</v>
      </c>
      <c r="O13">
        <v>804962.33333333302</v>
      </c>
      <c r="P13">
        <v>9011.6666666666206</v>
      </c>
      <c r="Q13">
        <v>40609281.5555555</v>
      </c>
      <c r="R13">
        <v>800377</v>
      </c>
      <c r="S13">
        <v>813974</v>
      </c>
      <c r="T13">
        <v>1278596.66666666</v>
      </c>
      <c r="U13">
        <v>7242.3333333332503</v>
      </c>
      <c r="V13">
        <v>101323284.222222</v>
      </c>
      <c r="W13">
        <v>1264362</v>
      </c>
      <c r="X13">
        <v>1285839</v>
      </c>
    </row>
    <row r="14" spans="1:24" x14ac:dyDescent="0.25">
      <c r="A14" t="s">
        <v>20</v>
      </c>
      <c r="B14" t="s">
        <v>22</v>
      </c>
      <c r="C14">
        <v>1000</v>
      </c>
      <c r="D14">
        <v>1000</v>
      </c>
      <c r="E14">
        <v>2328925</v>
      </c>
      <c r="F14">
        <v>0</v>
      </c>
      <c r="G14">
        <v>0</v>
      </c>
      <c r="H14">
        <v>2328925</v>
      </c>
      <c r="I14">
        <v>2328925</v>
      </c>
      <c r="J14">
        <v>353.33333333333297</v>
      </c>
      <c r="K14">
        <v>2.6666666666666798</v>
      </c>
      <c r="L14">
        <v>3.55555555555555</v>
      </c>
      <c r="M14">
        <v>352</v>
      </c>
      <c r="N14">
        <v>356</v>
      </c>
      <c r="O14">
        <v>354.33333333333297</v>
      </c>
      <c r="P14">
        <v>1.6666666666666801</v>
      </c>
      <c r="Q14">
        <v>1.55555555555555</v>
      </c>
      <c r="R14">
        <v>353</v>
      </c>
      <c r="S14">
        <v>356</v>
      </c>
      <c r="T14">
        <v>6591484</v>
      </c>
      <c r="U14">
        <v>24780</v>
      </c>
      <c r="V14">
        <v>1228096800</v>
      </c>
      <c r="W14">
        <v>6541924</v>
      </c>
      <c r="X14">
        <v>6616264</v>
      </c>
    </row>
    <row r="15" spans="1:24" x14ac:dyDescent="0.25">
      <c r="A15" t="s">
        <v>20</v>
      </c>
      <c r="B15" t="s">
        <v>22</v>
      </c>
      <c r="C15">
        <v>100000</v>
      </c>
      <c r="D15">
        <v>100000</v>
      </c>
      <c r="E15">
        <v>204647065</v>
      </c>
      <c r="F15">
        <v>0</v>
      </c>
      <c r="G15">
        <v>0</v>
      </c>
      <c r="H15">
        <v>204647065</v>
      </c>
      <c r="I15">
        <v>204647065</v>
      </c>
      <c r="J15">
        <v>79789.333333333299</v>
      </c>
      <c r="K15">
        <v>94.666666666671503</v>
      </c>
      <c r="L15">
        <v>7043.5555555555502</v>
      </c>
      <c r="M15">
        <v>79680</v>
      </c>
      <c r="N15">
        <v>79884</v>
      </c>
      <c r="O15">
        <v>79786.666666666599</v>
      </c>
      <c r="P15">
        <v>95.333333333328397</v>
      </c>
      <c r="Q15">
        <v>7024.8888888888796</v>
      </c>
      <c r="R15">
        <v>79678</v>
      </c>
      <c r="S15">
        <v>79882</v>
      </c>
      <c r="T15">
        <v>2564844.66666666</v>
      </c>
      <c r="U15">
        <v>3516.3333333334799</v>
      </c>
      <c r="V15">
        <v>7282260.2222222202</v>
      </c>
      <c r="W15">
        <v>2561802</v>
      </c>
      <c r="X15">
        <v>2568361</v>
      </c>
    </row>
    <row r="16" spans="1:24" x14ac:dyDescent="0.25">
      <c r="A16" t="s">
        <v>20</v>
      </c>
      <c r="B16" t="s">
        <v>22</v>
      </c>
      <c r="C16">
        <v>500000</v>
      </c>
      <c r="D16">
        <v>500000</v>
      </c>
      <c r="E16">
        <v>1029160358</v>
      </c>
      <c r="F16">
        <v>0</v>
      </c>
      <c r="G16">
        <v>0</v>
      </c>
      <c r="H16">
        <v>1029160358</v>
      </c>
      <c r="I16">
        <v>1029160358</v>
      </c>
      <c r="J16">
        <v>803882.66666666605</v>
      </c>
      <c r="K16">
        <v>2925.3333333333699</v>
      </c>
      <c r="L16">
        <v>7623854.2222222202</v>
      </c>
      <c r="M16">
        <v>800180</v>
      </c>
      <c r="N16">
        <v>806808</v>
      </c>
      <c r="O16">
        <v>803883</v>
      </c>
      <c r="P16">
        <v>2927</v>
      </c>
      <c r="Q16">
        <v>7621268.6666666605</v>
      </c>
      <c r="R16">
        <v>800182</v>
      </c>
      <c r="S16">
        <v>806810</v>
      </c>
      <c r="T16">
        <v>1280252</v>
      </c>
      <c r="U16">
        <v>5909</v>
      </c>
      <c r="V16">
        <v>19390478</v>
      </c>
      <c r="W16">
        <v>1275595</v>
      </c>
      <c r="X16">
        <v>1286161</v>
      </c>
    </row>
    <row r="17" spans="1:24" x14ac:dyDescent="0.25">
      <c r="A17" t="s">
        <v>32</v>
      </c>
      <c r="B17" t="s">
        <v>33</v>
      </c>
      <c r="C17">
        <v>1000</v>
      </c>
      <c r="D17">
        <v>1000</v>
      </c>
      <c r="E17">
        <v>10170</v>
      </c>
      <c r="F17">
        <v>0</v>
      </c>
      <c r="G17">
        <v>0</v>
      </c>
      <c r="H17">
        <v>10170</v>
      </c>
      <c r="I17">
        <v>10170</v>
      </c>
      <c r="J17">
        <v>20</v>
      </c>
      <c r="K17">
        <v>0</v>
      </c>
      <c r="L17">
        <v>0</v>
      </c>
      <c r="M17">
        <v>20</v>
      </c>
      <c r="N17">
        <v>20</v>
      </c>
      <c r="O17">
        <v>18.6666666666666</v>
      </c>
      <c r="P17">
        <v>0.33333333333333198</v>
      </c>
      <c r="Q17">
        <v>0.22222222222222199</v>
      </c>
      <c r="R17">
        <v>18</v>
      </c>
      <c r="S17">
        <v>19</v>
      </c>
      <c r="T17">
        <v>508500</v>
      </c>
      <c r="U17">
        <v>0</v>
      </c>
      <c r="V17">
        <v>0</v>
      </c>
      <c r="W17">
        <v>508500</v>
      </c>
      <c r="X17">
        <v>508500</v>
      </c>
    </row>
    <row r="18" spans="1:24" x14ac:dyDescent="0.25">
      <c r="A18" t="s">
        <v>32</v>
      </c>
      <c r="B18" t="s">
        <v>33</v>
      </c>
      <c r="C18">
        <v>100000</v>
      </c>
      <c r="D18">
        <v>100000</v>
      </c>
      <c r="E18">
        <v>1494616</v>
      </c>
      <c r="F18">
        <v>0</v>
      </c>
      <c r="G18">
        <v>0</v>
      </c>
      <c r="H18">
        <v>1494616</v>
      </c>
      <c r="I18">
        <v>1494616</v>
      </c>
      <c r="J18">
        <v>4977.3333333333303</v>
      </c>
      <c r="K18">
        <v>26.666666666666899</v>
      </c>
      <c r="L18">
        <v>451.55555555555497</v>
      </c>
      <c r="M18">
        <v>4952</v>
      </c>
      <c r="N18">
        <v>5004</v>
      </c>
      <c r="O18">
        <v>4978</v>
      </c>
      <c r="P18">
        <v>26</v>
      </c>
      <c r="Q18">
        <v>404.666666666666</v>
      </c>
      <c r="R18">
        <v>4955</v>
      </c>
      <c r="S18">
        <v>5004</v>
      </c>
      <c r="T18">
        <v>300289.33333333302</v>
      </c>
      <c r="U18">
        <v>1530.6666666666799</v>
      </c>
      <c r="V18">
        <v>1641870.2222222199</v>
      </c>
      <c r="W18">
        <v>298684</v>
      </c>
      <c r="X18">
        <v>301820</v>
      </c>
    </row>
    <row r="19" spans="1:24" x14ac:dyDescent="0.25">
      <c r="A19" t="s">
        <v>32</v>
      </c>
      <c r="B19" t="s">
        <v>33</v>
      </c>
      <c r="C19">
        <v>500000</v>
      </c>
      <c r="D19">
        <v>500000</v>
      </c>
      <c r="E19">
        <v>10130538</v>
      </c>
      <c r="F19">
        <v>0</v>
      </c>
      <c r="G19">
        <v>0</v>
      </c>
      <c r="H19">
        <v>10130538</v>
      </c>
      <c r="I19">
        <v>10130538</v>
      </c>
      <c r="J19">
        <v>54610.666666666599</v>
      </c>
      <c r="K19">
        <v>269.33333333333502</v>
      </c>
      <c r="L19">
        <v>40120.888888888803</v>
      </c>
      <c r="M19">
        <v>54400</v>
      </c>
      <c r="N19">
        <v>54880</v>
      </c>
      <c r="O19">
        <v>54609.666666666599</v>
      </c>
      <c r="P19">
        <v>267.33333333333502</v>
      </c>
      <c r="Q19">
        <v>39686.222222222197</v>
      </c>
      <c r="R19">
        <v>54399</v>
      </c>
      <c r="S19">
        <v>54877</v>
      </c>
      <c r="T19">
        <v>185507</v>
      </c>
      <c r="U19">
        <v>716</v>
      </c>
      <c r="V19">
        <v>461678</v>
      </c>
      <c r="W19">
        <v>184594</v>
      </c>
      <c r="X19">
        <v>186223</v>
      </c>
    </row>
    <row r="20" spans="1:24" x14ac:dyDescent="0.25">
      <c r="A20" t="s">
        <v>32</v>
      </c>
      <c r="B20" t="s">
        <v>33</v>
      </c>
      <c r="C20">
        <v>1000000</v>
      </c>
      <c r="D20">
        <v>909300</v>
      </c>
      <c r="E20">
        <v>21089148</v>
      </c>
      <c r="F20">
        <v>0</v>
      </c>
      <c r="G20">
        <v>0</v>
      </c>
      <c r="H20">
        <v>21089148</v>
      </c>
      <c r="I20">
        <v>21089148</v>
      </c>
      <c r="J20">
        <v>117413.33333333299</v>
      </c>
      <c r="K20">
        <v>862.66666666667095</v>
      </c>
      <c r="L20">
        <v>422147.55555555498</v>
      </c>
      <c r="M20">
        <v>116708</v>
      </c>
      <c r="N20">
        <v>118276</v>
      </c>
      <c r="O20">
        <v>117413.33333333299</v>
      </c>
      <c r="P20">
        <v>862.66666666667095</v>
      </c>
      <c r="Q20">
        <v>422513.55555555498</v>
      </c>
      <c r="R20">
        <v>116707</v>
      </c>
      <c r="S20">
        <v>118276</v>
      </c>
      <c r="T20">
        <v>179619.66666666599</v>
      </c>
      <c r="U20">
        <v>1080.3333333333401</v>
      </c>
      <c r="V20">
        <v>984493.55555555504</v>
      </c>
      <c r="W20">
        <v>178304</v>
      </c>
      <c r="X20">
        <v>180700</v>
      </c>
    </row>
    <row r="21" spans="1:24" x14ac:dyDescent="0.25">
      <c r="A21" t="s">
        <v>23</v>
      </c>
      <c r="B21" t="s">
        <v>17</v>
      </c>
      <c r="C21">
        <v>1000</v>
      </c>
      <c r="D21">
        <v>1000</v>
      </c>
      <c r="E21">
        <v>3336</v>
      </c>
      <c r="F21">
        <v>0</v>
      </c>
      <c r="G21">
        <v>0</v>
      </c>
      <c r="H21">
        <v>3336</v>
      </c>
      <c r="I21">
        <v>3336</v>
      </c>
      <c r="J21">
        <v>12</v>
      </c>
      <c r="K21">
        <v>0</v>
      </c>
      <c r="L21">
        <v>0</v>
      </c>
      <c r="M21">
        <v>12</v>
      </c>
      <c r="N21">
        <v>12</v>
      </c>
      <c r="O21">
        <v>12</v>
      </c>
      <c r="P21">
        <v>0</v>
      </c>
      <c r="Q21">
        <v>0</v>
      </c>
      <c r="R21">
        <v>12</v>
      </c>
      <c r="S21">
        <v>12</v>
      </c>
      <c r="T21">
        <v>278000</v>
      </c>
      <c r="U21">
        <v>0</v>
      </c>
      <c r="V21">
        <v>0</v>
      </c>
      <c r="W21">
        <v>278000</v>
      </c>
      <c r="X21">
        <v>278000</v>
      </c>
    </row>
    <row r="22" spans="1:24" x14ac:dyDescent="0.25">
      <c r="A22" t="s">
        <v>23</v>
      </c>
      <c r="B22" t="s">
        <v>17</v>
      </c>
      <c r="C22">
        <v>100000</v>
      </c>
      <c r="D22">
        <v>100000</v>
      </c>
      <c r="E22">
        <v>333336</v>
      </c>
      <c r="F22">
        <v>0</v>
      </c>
      <c r="G22">
        <v>0</v>
      </c>
      <c r="H22">
        <v>333336</v>
      </c>
      <c r="I22">
        <v>333336</v>
      </c>
      <c r="J22">
        <v>1333.3333333333301</v>
      </c>
      <c r="K22">
        <v>6.6666666666667398</v>
      </c>
      <c r="L22">
        <v>24.8888888888888</v>
      </c>
      <c r="M22">
        <v>1328</v>
      </c>
      <c r="N22">
        <v>1340</v>
      </c>
      <c r="O22">
        <v>1331.6666666666599</v>
      </c>
      <c r="P22">
        <v>6.3333333333332504</v>
      </c>
      <c r="Q22">
        <v>20.2222222222222</v>
      </c>
      <c r="R22">
        <v>1328</v>
      </c>
      <c r="S22">
        <v>1338</v>
      </c>
      <c r="T22">
        <v>250005.33333333299</v>
      </c>
      <c r="U22">
        <v>1000.66666666665</v>
      </c>
      <c r="V22">
        <v>872672.88888888899</v>
      </c>
      <c r="W22">
        <v>248758</v>
      </c>
      <c r="X22">
        <v>251006</v>
      </c>
    </row>
    <row r="23" spans="1:24" x14ac:dyDescent="0.25">
      <c r="A23" t="s">
        <v>23</v>
      </c>
      <c r="B23" t="s">
        <v>17</v>
      </c>
      <c r="C23">
        <v>500000</v>
      </c>
      <c r="D23">
        <v>500000</v>
      </c>
      <c r="E23">
        <v>1666670</v>
      </c>
      <c r="F23">
        <v>0</v>
      </c>
      <c r="G23">
        <v>0</v>
      </c>
      <c r="H23">
        <v>1666670</v>
      </c>
      <c r="I23">
        <v>1666670</v>
      </c>
      <c r="J23">
        <v>8170.6666666666597</v>
      </c>
      <c r="K23">
        <v>57.333333333333002</v>
      </c>
      <c r="L23">
        <v>1667.55555555555</v>
      </c>
      <c r="M23">
        <v>8136</v>
      </c>
      <c r="N23">
        <v>8228</v>
      </c>
      <c r="O23">
        <v>8171</v>
      </c>
      <c r="P23">
        <v>58</v>
      </c>
      <c r="Q23">
        <v>1698.6666666666599</v>
      </c>
      <c r="R23">
        <v>8137</v>
      </c>
      <c r="S23">
        <v>8229</v>
      </c>
      <c r="T23">
        <v>203986.66666666599</v>
      </c>
      <c r="U23">
        <v>864.33333333334303</v>
      </c>
      <c r="V23">
        <v>1032889.55555555</v>
      </c>
      <c r="W23">
        <v>202560</v>
      </c>
      <c r="X23">
        <v>204851</v>
      </c>
    </row>
    <row r="24" spans="1:24" x14ac:dyDescent="0.25">
      <c r="A24" t="s">
        <v>23</v>
      </c>
      <c r="B24" t="s">
        <v>17</v>
      </c>
      <c r="C24">
        <v>1000000</v>
      </c>
      <c r="D24">
        <v>1000000</v>
      </c>
      <c r="E24">
        <v>3333336</v>
      </c>
      <c r="F24">
        <v>0</v>
      </c>
      <c r="G24">
        <v>0</v>
      </c>
      <c r="H24">
        <v>3333336</v>
      </c>
      <c r="I24">
        <v>3333336</v>
      </c>
      <c r="J24">
        <v>21258.666666666599</v>
      </c>
      <c r="K24">
        <v>397.33333333333201</v>
      </c>
      <c r="L24">
        <v>121272.888888888</v>
      </c>
      <c r="M24">
        <v>20808</v>
      </c>
      <c r="N24">
        <v>21656</v>
      </c>
      <c r="O24">
        <v>21257.333333333299</v>
      </c>
      <c r="P24">
        <v>397.66666666666703</v>
      </c>
      <c r="Q24">
        <v>121573.55555555499</v>
      </c>
      <c r="R24">
        <v>20806</v>
      </c>
      <c r="S24">
        <v>21655</v>
      </c>
      <c r="T24">
        <v>156840.66666666599</v>
      </c>
      <c r="U24">
        <v>3353.3333333333399</v>
      </c>
      <c r="V24">
        <v>6650798.2222222202</v>
      </c>
      <c r="W24">
        <v>153922</v>
      </c>
      <c r="X24">
        <v>160194</v>
      </c>
    </row>
    <row r="25" spans="1:24" x14ac:dyDescent="0.25">
      <c r="A25" t="s">
        <v>31</v>
      </c>
      <c r="B25" t="s">
        <v>17</v>
      </c>
      <c r="C25">
        <v>1000</v>
      </c>
      <c r="D25">
        <v>1000</v>
      </c>
      <c r="E25">
        <v>5269</v>
      </c>
      <c r="F25">
        <v>0</v>
      </c>
      <c r="G25">
        <v>0</v>
      </c>
      <c r="H25">
        <v>5269</v>
      </c>
      <c r="I25">
        <v>5269</v>
      </c>
      <c r="J25">
        <v>24</v>
      </c>
      <c r="K25">
        <v>0</v>
      </c>
      <c r="L25">
        <v>0</v>
      </c>
      <c r="M25">
        <v>24</v>
      </c>
      <c r="N25">
        <v>24</v>
      </c>
      <c r="O25">
        <v>22.6666666666666</v>
      </c>
      <c r="P25">
        <v>0.33333333333333198</v>
      </c>
      <c r="Q25">
        <v>0.22222222222222199</v>
      </c>
      <c r="R25">
        <v>22</v>
      </c>
      <c r="S25">
        <v>23</v>
      </c>
      <c r="T25">
        <v>219541</v>
      </c>
      <c r="U25">
        <v>0</v>
      </c>
      <c r="V25">
        <v>0</v>
      </c>
      <c r="W25">
        <v>219541</v>
      </c>
      <c r="X25">
        <v>219541</v>
      </c>
    </row>
    <row r="26" spans="1:24" x14ac:dyDescent="0.25">
      <c r="A26" t="s">
        <v>31</v>
      </c>
      <c r="B26" t="s">
        <v>17</v>
      </c>
      <c r="C26">
        <v>5000</v>
      </c>
      <c r="D26">
        <v>5000</v>
      </c>
      <c r="E26">
        <v>26367</v>
      </c>
      <c r="F26">
        <v>0</v>
      </c>
      <c r="G26">
        <v>0</v>
      </c>
      <c r="H26">
        <v>26367</v>
      </c>
      <c r="I26">
        <v>26367</v>
      </c>
      <c r="J26">
        <v>246.666666666666</v>
      </c>
      <c r="K26">
        <v>5.3333333333333401</v>
      </c>
      <c r="L26">
        <v>24.8888888888888</v>
      </c>
      <c r="M26">
        <v>240</v>
      </c>
      <c r="N26">
        <v>252</v>
      </c>
      <c r="O26">
        <v>244.666666666666</v>
      </c>
      <c r="P26">
        <v>5.3333333333333401</v>
      </c>
      <c r="Q26">
        <v>38.2222222222222</v>
      </c>
      <c r="R26">
        <v>236</v>
      </c>
      <c r="S26">
        <v>250</v>
      </c>
      <c r="T26">
        <v>106936.666666666</v>
      </c>
      <c r="U26">
        <v>2925.3333333333198</v>
      </c>
      <c r="V26">
        <v>4753678.2222222202</v>
      </c>
      <c r="W26">
        <v>104630</v>
      </c>
      <c r="X26">
        <v>109862</v>
      </c>
    </row>
    <row r="27" spans="1:24" x14ac:dyDescent="0.25">
      <c r="A27" t="s">
        <v>31</v>
      </c>
      <c r="B27" t="s">
        <v>17</v>
      </c>
      <c r="C27">
        <v>10000</v>
      </c>
      <c r="D27">
        <v>10000</v>
      </c>
      <c r="E27">
        <v>52740</v>
      </c>
      <c r="F27">
        <v>0</v>
      </c>
      <c r="G27">
        <v>0</v>
      </c>
      <c r="H27">
        <v>52740</v>
      </c>
      <c r="I27">
        <v>52740</v>
      </c>
      <c r="J27">
        <v>794.66666666666595</v>
      </c>
      <c r="K27">
        <v>17.3333333333333</v>
      </c>
      <c r="L27">
        <v>216.888888888888</v>
      </c>
      <c r="M27">
        <v>776</v>
      </c>
      <c r="N27">
        <v>812</v>
      </c>
      <c r="O27">
        <v>794.33333333333303</v>
      </c>
      <c r="P27">
        <v>18.6666666666666</v>
      </c>
      <c r="Q27">
        <v>206.888888888888</v>
      </c>
      <c r="R27">
        <v>778</v>
      </c>
      <c r="S27">
        <v>813</v>
      </c>
      <c r="T27">
        <v>66389.666666666599</v>
      </c>
      <c r="U27">
        <v>1573.3333333333201</v>
      </c>
      <c r="V27">
        <v>1521961.5555555499</v>
      </c>
      <c r="W27">
        <v>64950</v>
      </c>
      <c r="X27">
        <v>67963</v>
      </c>
    </row>
    <row r="28" spans="1:24" x14ac:dyDescent="0.25">
      <c r="A28" t="s">
        <v>31</v>
      </c>
      <c r="B28" t="s">
        <v>17</v>
      </c>
      <c r="C28">
        <v>50000</v>
      </c>
      <c r="D28">
        <v>50000</v>
      </c>
      <c r="E28">
        <v>263644</v>
      </c>
      <c r="F28">
        <v>0</v>
      </c>
      <c r="G28">
        <v>0</v>
      </c>
      <c r="H28">
        <v>263644</v>
      </c>
      <c r="I28">
        <v>263644</v>
      </c>
      <c r="J28">
        <v>15452</v>
      </c>
      <c r="K28">
        <v>592</v>
      </c>
      <c r="L28">
        <v>181898.66666666599</v>
      </c>
      <c r="M28">
        <v>15056</v>
      </c>
      <c r="N28">
        <v>16044</v>
      </c>
      <c r="O28">
        <v>15463.666666666601</v>
      </c>
      <c r="P28">
        <v>594.33333333333303</v>
      </c>
      <c r="Q28">
        <v>182824.22222222199</v>
      </c>
      <c r="R28">
        <v>15070</v>
      </c>
      <c r="S28">
        <v>16058</v>
      </c>
      <c r="T28">
        <v>17074.333333333299</v>
      </c>
      <c r="U28">
        <v>435.66666666666703</v>
      </c>
      <c r="V28">
        <v>215036.22222222199</v>
      </c>
      <c r="W28">
        <v>16432</v>
      </c>
      <c r="X28">
        <v>17510</v>
      </c>
    </row>
    <row r="29" spans="1:24" x14ac:dyDescent="0.25">
      <c r="A29" t="s">
        <v>31</v>
      </c>
      <c r="B29" t="s">
        <v>17</v>
      </c>
      <c r="C29">
        <v>100000</v>
      </c>
      <c r="D29">
        <v>100000</v>
      </c>
      <c r="E29">
        <v>527269</v>
      </c>
      <c r="F29">
        <v>0</v>
      </c>
      <c r="G29">
        <v>0</v>
      </c>
      <c r="H29">
        <v>527269</v>
      </c>
      <c r="I29">
        <v>527269</v>
      </c>
      <c r="J29">
        <v>58938.666666666599</v>
      </c>
      <c r="K29">
        <v>85.333333333335702</v>
      </c>
      <c r="L29">
        <v>5443.5555555555502</v>
      </c>
      <c r="M29">
        <v>58844</v>
      </c>
      <c r="N29">
        <v>59024</v>
      </c>
      <c r="O29">
        <v>59044.666666666599</v>
      </c>
      <c r="P29">
        <v>52.333333333335702</v>
      </c>
      <c r="Q29">
        <v>1550.88888888888</v>
      </c>
      <c r="R29">
        <v>59002</v>
      </c>
      <c r="S29">
        <v>59097</v>
      </c>
      <c r="T29">
        <v>8945.6666666666606</v>
      </c>
      <c r="U29">
        <v>14.333333333333901</v>
      </c>
      <c r="V29">
        <v>122.888888888888</v>
      </c>
      <c r="W29">
        <v>8933</v>
      </c>
      <c r="X29">
        <v>8960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BA11-2C76-4115-AE80-DE4C31CA23CF}">
  <dimension ref="A1:X23"/>
  <sheetViews>
    <sheetView topLeftCell="I1" workbookViewId="0">
      <selection activeCell="D11" sqref="D11:X14"/>
    </sheetView>
  </sheetViews>
  <sheetFormatPr baseColWidth="10" defaultRowHeight="15" x14ac:dyDescent="0.25"/>
  <cols>
    <col min="1" max="1" width="13.5703125" bestFit="1" customWidth="1"/>
    <col min="2" max="2" width="13.42578125" bestFit="1" customWidth="1"/>
    <col min="3" max="3" width="8" bestFit="1" customWidth="1"/>
    <col min="4" max="4" width="14.28515625" bestFit="1" customWidth="1"/>
    <col min="5" max="5" width="12.42578125" bestFit="1" customWidth="1"/>
    <col min="6" max="6" width="14" bestFit="1" customWidth="1"/>
    <col min="7" max="7" width="12.7109375" bestFit="1" customWidth="1"/>
    <col min="8" max="8" width="12.85546875" bestFit="1" customWidth="1"/>
    <col min="9" max="9" width="13.140625" bestFit="1" customWidth="1"/>
    <col min="10" max="10" width="13.28515625" bestFit="1" customWidth="1"/>
    <col min="11" max="11" width="14.85546875" bestFit="1" customWidth="1"/>
    <col min="12" max="12" width="13.5703125" bestFit="1" customWidth="1"/>
    <col min="13" max="13" width="13.7109375" bestFit="1" customWidth="1"/>
    <col min="14" max="14" width="14" bestFit="1" customWidth="1"/>
    <col min="15" max="15" width="13.5703125" bestFit="1" customWidth="1"/>
    <col min="16" max="16" width="15.140625" bestFit="1" customWidth="1"/>
    <col min="17" max="17" width="13.85546875" bestFit="1" customWidth="1"/>
    <col min="18" max="18" width="14" bestFit="1" customWidth="1"/>
    <col min="19" max="19" width="14.28515625" bestFit="1" customWidth="1"/>
    <col min="20" max="20" width="13.140625" bestFit="1" customWidth="1"/>
    <col min="21" max="21" width="14.7109375" bestFit="1" customWidth="1"/>
    <col min="22" max="22" width="13.42578125" bestFit="1" customWidth="1"/>
    <col min="23" max="23" width="13.5703125" bestFit="1" customWidth="1"/>
    <col min="24" max="24" width="13.85546875" bestFit="1" customWidth="1"/>
  </cols>
  <sheetData>
    <row r="1" spans="1:24" x14ac:dyDescent="0.25">
      <c r="A1" s="56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</row>
    <row r="2" spans="1:24" x14ac:dyDescent="0.25">
      <c r="A2" t="s">
        <v>16</v>
      </c>
      <c r="B2" t="s">
        <v>17</v>
      </c>
      <c r="C2">
        <v>1000</v>
      </c>
      <c r="D2">
        <v>1000</v>
      </c>
      <c r="E2">
        <v>4359</v>
      </c>
      <c r="F2">
        <v>0</v>
      </c>
      <c r="G2">
        <v>0</v>
      </c>
      <c r="H2">
        <v>4359</v>
      </c>
      <c r="I2">
        <v>4359</v>
      </c>
      <c r="J2">
        <v>33.3333333333333</v>
      </c>
      <c r="K2">
        <v>2.6666666666666599</v>
      </c>
      <c r="L2">
        <v>3.55555555555555</v>
      </c>
      <c r="M2">
        <v>32</v>
      </c>
      <c r="N2">
        <v>36</v>
      </c>
      <c r="O2">
        <v>33.6666666666666</v>
      </c>
      <c r="P2">
        <v>0.33333333333333498</v>
      </c>
      <c r="Q2">
        <v>0.22222222222222199</v>
      </c>
      <c r="R2">
        <v>33</v>
      </c>
      <c r="S2">
        <v>34</v>
      </c>
      <c r="T2">
        <v>131173</v>
      </c>
      <c r="U2">
        <v>5045</v>
      </c>
      <c r="V2">
        <v>50904050</v>
      </c>
      <c r="W2">
        <v>121083</v>
      </c>
      <c r="X2">
        <v>136218</v>
      </c>
    </row>
    <row r="3" spans="1:24" x14ac:dyDescent="0.25">
      <c r="A3" t="s">
        <v>16</v>
      </c>
      <c r="B3" t="s">
        <v>17</v>
      </c>
      <c r="C3">
        <v>100000</v>
      </c>
      <c r="D3">
        <v>13783</v>
      </c>
      <c r="E3">
        <v>147197</v>
      </c>
      <c r="F3">
        <v>0</v>
      </c>
      <c r="G3">
        <v>0</v>
      </c>
      <c r="H3">
        <v>147197</v>
      </c>
      <c r="I3">
        <v>147197</v>
      </c>
      <c r="J3">
        <v>1097.3333333333301</v>
      </c>
      <c r="K3">
        <v>10.6666666666667</v>
      </c>
      <c r="L3">
        <v>152.888888888888</v>
      </c>
      <c r="M3">
        <v>1080</v>
      </c>
      <c r="N3">
        <v>1108</v>
      </c>
      <c r="O3">
        <v>1097.3333333333301</v>
      </c>
      <c r="P3">
        <v>11.6666666666667</v>
      </c>
      <c r="Q3">
        <v>189.555555555555</v>
      </c>
      <c r="R3">
        <v>1078</v>
      </c>
      <c r="S3">
        <v>1109</v>
      </c>
      <c r="T3">
        <v>134157.33333333299</v>
      </c>
      <c r="U3">
        <v>2135.6666666666501</v>
      </c>
      <c r="V3">
        <v>2319096.2222222202</v>
      </c>
      <c r="W3">
        <v>132849</v>
      </c>
      <c r="X3">
        <v>136293</v>
      </c>
    </row>
    <row r="4" spans="1:24" x14ac:dyDescent="0.25">
      <c r="A4" t="s">
        <v>16</v>
      </c>
      <c r="B4" t="s">
        <v>17</v>
      </c>
      <c r="C4">
        <v>500000</v>
      </c>
      <c r="D4">
        <v>13783</v>
      </c>
      <c r="E4">
        <v>147197</v>
      </c>
      <c r="F4">
        <v>0</v>
      </c>
      <c r="G4">
        <v>0</v>
      </c>
      <c r="H4">
        <v>147197</v>
      </c>
      <c r="I4">
        <v>147197</v>
      </c>
      <c r="J4">
        <v>1104</v>
      </c>
      <c r="K4">
        <v>0</v>
      </c>
      <c r="L4">
        <v>0</v>
      </c>
      <c r="M4">
        <v>1104</v>
      </c>
      <c r="N4">
        <v>1104</v>
      </c>
      <c r="O4">
        <v>1104.3333333333301</v>
      </c>
      <c r="P4">
        <v>0.66666666666674201</v>
      </c>
      <c r="Q4">
        <v>0.88888888888888795</v>
      </c>
      <c r="R4">
        <v>1103</v>
      </c>
      <c r="S4">
        <v>1105</v>
      </c>
      <c r="T4">
        <v>133330</v>
      </c>
      <c r="U4">
        <v>0</v>
      </c>
      <c r="V4">
        <v>0</v>
      </c>
      <c r="W4">
        <v>133330</v>
      </c>
      <c r="X4">
        <v>133330</v>
      </c>
    </row>
    <row r="5" spans="1:24" x14ac:dyDescent="0.25">
      <c r="A5" t="s">
        <v>18</v>
      </c>
      <c r="B5" t="s">
        <v>19</v>
      </c>
      <c r="C5">
        <v>1000</v>
      </c>
      <c r="D5">
        <v>1000</v>
      </c>
      <c r="E5">
        <v>1861</v>
      </c>
      <c r="F5">
        <v>0</v>
      </c>
      <c r="G5">
        <v>0</v>
      </c>
      <c r="H5">
        <v>1861</v>
      </c>
      <c r="I5">
        <v>1861</v>
      </c>
      <c r="J5">
        <v>41.3333333333333</v>
      </c>
      <c r="K5">
        <v>2.6666666666666599</v>
      </c>
      <c r="L5">
        <v>3.55555555555555</v>
      </c>
      <c r="M5">
        <v>40</v>
      </c>
      <c r="N5">
        <v>44</v>
      </c>
      <c r="O5">
        <v>42</v>
      </c>
      <c r="P5">
        <v>0</v>
      </c>
      <c r="Q5">
        <v>0</v>
      </c>
      <c r="R5">
        <v>42</v>
      </c>
      <c r="S5">
        <v>42</v>
      </c>
      <c r="T5">
        <v>45115</v>
      </c>
      <c r="U5">
        <v>1410</v>
      </c>
      <c r="V5">
        <v>3976200</v>
      </c>
      <c r="W5">
        <v>42295</v>
      </c>
      <c r="X5">
        <v>46525</v>
      </c>
    </row>
    <row r="6" spans="1:24" x14ac:dyDescent="0.25">
      <c r="A6" t="s">
        <v>18</v>
      </c>
      <c r="B6" t="s">
        <v>19</v>
      </c>
      <c r="C6">
        <v>100000</v>
      </c>
      <c r="D6">
        <v>100000</v>
      </c>
      <c r="E6">
        <v>198845</v>
      </c>
      <c r="F6">
        <v>0</v>
      </c>
      <c r="G6">
        <v>0</v>
      </c>
      <c r="H6">
        <v>198845</v>
      </c>
      <c r="I6">
        <v>198845</v>
      </c>
      <c r="J6">
        <v>34912</v>
      </c>
      <c r="K6">
        <v>16</v>
      </c>
      <c r="L6">
        <v>224</v>
      </c>
      <c r="M6">
        <v>34892</v>
      </c>
      <c r="N6">
        <v>34928</v>
      </c>
      <c r="O6">
        <v>34912.333333333299</v>
      </c>
      <c r="P6">
        <v>15.6666666666642</v>
      </c>
      <c r="Q6">
        <v>196.222222222222</v>
      </c>
      <c r="R6">
        <v>34894</v>
      </c>
      <c r="S6">
        <v>34928</v>
      </c>
      <c r="T6">
        <v>5694.6666666666597</v>
      </c>
      <c r="U6">
        <v>3.3333333333330302</v>
      </c>
      <c r="V6">
        <v>6.2222222222222197</v>
      </c>
      <c r="W6">
        <v>5692</v>
      </c>
      <c r="X6">
        <v>5698</v>
      </c>
    </row>
    <row r="7" spans="1:24" x14ac:dyDescent="0.25">
      <c r="A7" t="s">
        <v>18</v>
      </c>
      <c r="B7" t="s">
        <v>19</v>
      </c>
      <c r="C7">
        <v>500000</v>
      </c>
      <c r="D7">
        <v>500000</v>
      </c>
      <c r="E7">
        <v>996674</v>
      </c>
      <c r="F7">
        <v>0</v>
      </c>
      <c r="G7">
        <v>0</v>
      </c>
      <c r="H7">
        <v>996674</v>
      </c>
      <c r="I7">
        <v>996674</v>
      </c>
      <c r="J7">
        <v>427908</v>
      </c>
      <c r="K7">
        <v>556</v>
      </c>
      <c r="L7">
        <v>314634.66666666599</v>
      </c>
      <c r="M7">
        <v>427140</v>
      </c>
      <c r="N7">
        <v>428464</v>
      </c>
      <c r="O7">
        <v>427908.66666666599</v>
      </c>
      <c r="P7">
        <v>556.33333333331302</v>
      </c>
      <c r="Q7">
        <v>315146.888888888</v>
      </c>
      <c r="R7">
        <v>427140</v>
      </c>
      <c r="S7">
        <v>428465</v>
      </c>
      <c r="T7">
        <v>2329</v>
      </c>
      <c r="U7">
        <v>4</v>
      </c>
      <c r="V7">
        <v>8.6666666666666607</v>
      </c>
      <c r="W7">
        <v>2326</v>
      </c>
      <c r="X7">
        <v>2333</v>
      </c>
    </row>
    <row r="8" spans="1:24" x14ac:dyDescent="0.25">
      <c r="A8" t="s">
        <v>18</v>
      </c>
      <c r="B8" t="s">
        <v>17</v>
      </c>
      <c r="C8">
        <v>1000</v>
      </c>
      <c r="D8">
        <v>1000</v>
      </c>
      <c r="E8">
        <v>1805</v>
      </c>
      <c r="F8">
        <v>0</v>
      </c>
      <c r="G8">
        <v>0</v>
      </c>
      <c r="H8">
        <v>1805</v>
      </c>
      <c r="I8">
        <v>1805</v>
      </c>
      <c r="J8">
        <v>50.6666666666666</v>
      </c>
      <c r="K8">
        <v>5.3333333333333304</v>
      </c>
      <c r="L8">
        <v>24.8888888888888</v>
      </c>
      <c r="M8">
        <v>44</v>
      </c>
      <c r="N8">
        <v>56</v>
      </c>
      <c r="O8">
        <v>50</v>
      </c>
      <c r="P8">
        <v>4</v>
      </c>
      <c r="Q8">
        <v>24.6666666666666</v>
      </c>
      <c r="R8">
        <v>43</v>
      </c>
      <c r="S8">
        <v>54</v>
      </c>
      <c r="T8">
        <v>35988.333333333299</v>
      </c>
      <c r="U8">
        <v>5033.6666666666597</v>
      </c>
      <c r="V8">
        <v>13693140.2222222</v>
      </c>
      <c r="W8">
        <v>32232</v>
      </c>
      <c r="X8">
        <v>41022</v>
      </c>
    </row>
    <row r="9" spans="1:24" x14ac:dyDescent="0.25">
      <c r="A9" t="s">
        <v>18</v>
      </c>
      <c r="B9" t="s">
        <v>17</v>
      </c>
      <c r="C9">
        <v>100000</v>
      </c>
      <c r="D9">
        <v>100000</v>
      </c>
      <c r="E9">
        <v>247281</v>
      </c>
      <c r="F9">
        <v>0</v>
      </c>
      <c r="G9">
        <v>0</v>
      </c>
      <c r="H9">
        <v>247281</v>
      </c>
      <c r="I9">
        <v>247281</v>
      </c>
      <c r="J9">
        <v>10254.666666666601</v>
      </c>
      <c r="K9">
        <v>173.333333333333</v>
      </c>
      <c r="L9">
        <v>54712.888888888898</v>
      </c>
      <c r="M9">
        <v>9924</v>
      </c>
      <c r="N9">
        <v>10428</v>
      </c>
      <c r="O9">
        <v>10254</v>
      </c>
      <c r="P9">
        <v>174</v>
      </c>
      <c r="Q9">
        <v>54828.666666666599</v>
      </c>
      <c r="R9">
        <v>9923</v>
      </c>
      <c r="S9">
        <v>10428</v>
      </c>
      <c r="T9">
        <v>24126.333333333299</v>
      </c>
      <c r="U9">
        <v>790.66666666666697</v>
      </c>
      <c r="V9">
        <v>312792.888888888</v>
      </c>
      <c r="W9">
        <v>23713</v>
      </c>
      <c r="X9">
        <v>24917</v>
      </c>
    </row>
    <row r="10" spans="1:24" x14ac:dyDescent="0.25">
      <c r="A10" t="s">
        <v>18</v>
      </c>
      <c r="B10" t="s">
        <v>17</v>
      </c>
      <c r="C10">
        <v>500000</v>
      </c>
      <c r="D10">
        <v>500000</v>
      </c>
      <c r="E10">
        <v>1264328</v>
      </c>
      <c r="F10">
        <v>0</v>
      </c>
      <c r="G10">
        <v>0</v>
      </c>
      <c r="H10">
        <v>1264328</v>
      </c>
      <c r="I10">
        <v>1264328</v>
      </c>
      <c r="J10">
        <v>85324</v>
      </c>
      <c r="K10">
        <v>812</v>
      </c>
      <c r="L10">
        <v>356874.66666666599</v>
      </c>
      <c r="M10">
        <v>84716</v>
      </c>
      <c r="N10">
        <v>86136</v>
      </c>
      <c r="O10">
        <v>85324.666666666599</v>
      </c>
      <c r="P10">
        <v>811.33333333332803</v>
      </c>
      <c r="Q10">
        <v>355797.55555555498</v>
      </c>
      <c r="R10">
        <v>84719</v>
      </c>
      <c r="S10">
        <v>86136</v>
      </c>
      <c r="T10">
        <v>14818.333333333299</v>
      </c>
      <c r="U10">
        <v>105.666666666666</v>
      </c>
      <c r="V10">
        <v>10686.8888888888</v>
      </c>
      <c r="W10">
        <v>14678</v>
      </c>
      <c r="X10">
        <v>14924</v>
      </c>
    </row>
    <row r="11" spans="1:24" x14ac:dyDescent="0.25">
      <c r="A11" t="s">
        <v>32</v>
      </c>
      <c r="B11" t="s">
        <v>33</v>
      </c>
      <c r="C11">
        <v>1000</v>
      </c>
      <c r="D11">
        <v>1000</v>
      </c>
      <c r="E11">
        <v>3229</v>
      </c>
      <c r="F11">
        <v>0</v>
      </c>
      <c r="G11">
        <v>0</v>
      </c>
      <c r="H11">
        <v>3229</v>
      </c>
      <c r="I11">
        <v>3229</v>
      </c>
      <c r="J11">
        <v>29.3333333333333</v>
      </c>
      <c r="K11">
        <v>2.6666666666666599</v>
      </c>
      <c r="L11">
        <v>3.55555555555555</v>
      </c>
      <c r="M11">
        <v>28</v>
      </c>
      <c r="N11">
        <v>32</v>
      </c>
      <c r="O11">
        <v>30</v>
      </c>
      <c r="P11">
        <v>2</v>
      </c>
      <c r="Q11">
        <v>2</v>
      </c>
      <c r="R11">
        <v>29</v>
      </c>
      <c r="S11">
        <v>32</v>
      </c>
      <c r="T11">
        <v>110516</v>
      </c>
      <c r="U11">
        <v>4805</v>
      </c>
      <c r="V11">
        <v>46176050</v>
      </c>
      <c r="W11">
        <v>100906</v>
      </c>
      <c r="X11">
        <v>115321</v>
      </c>
    </row>
    <row r="12" spans="1:24" x14ac:dyDescent="0.25">
      <c r="A12" t="s">
        <v>32</v>
      </c>
      <c r="B12" t="s">
        <v>33</v>
      </c>
      <c r="C12">
        <v>100000</v>
      </c>
      <c r="D12">
        <v>100000</v>
      </c>
      <c r="E12">
        <v>514165</v>
      </c>
      <c r="F12">
        <v>0</v>
      </c>
      <c r="G12">
        <v>0</v>
      </c>
      <c r="H12">
        <v>514165</v>
      </c>
      <c r="I12">
        <v>514165</v>
      </c>
      <c r="J12">
        <v>7104</v>
      </c>
      <c r="K12">
        <v>48</v>
      </c>
      <c r="L12">
        <v>2954.6666666666601</v>
      </c>
      <c r="M12">
        <v>7028</v>
      </c>
      <c r="N12">
        <v>7152</v>
      </c>
      <c r="O12">
        <v>7104</v>
      </c>
      <c r="P12">
        <v>49</v>
      </c>
      <c r="Q12">
        <v>3038</v>
      </c>
      <c r="R12">
        <v>7027</v>
      </c>
      <c r="S12">
        <v>7153</v>
      </c>
      <c r="T12">
        <v>72380.666666666599</v>
      </c>
      <c r="U12">
        <v>778.33333333332803</v>
      </c>
      <c r="V12">
        <v>309634.888888888</v>
      </c>
      <c r="W12">
        <v>71891</v>
      </c>
      <c r="X12">
        <v>73159</v>
      </c>
    </row>
    <row r="13" spans="1:24" x14ac:dyDescent="0.25">
      <c r="A13" t="s">
        <v>32</v>
      </c>
      <c r="B13" t="s">
        <v>33</v>
      </c>
      <c r="C13">
        <v>500000</v>
      </c>
      <c r="D13">
        <v>500000</v>
      </c>
      <c r="E13">
        <v>3538897</v>
      </c>
      <c r="F13">
        <v>0</v>
      </c>
      <c r="G13">
        <v>0</v>
      </c>
      <c r="H13">
        <v>3538897</v>
      </c>
      <c r="I13">
        <v>3538897</v>
      </c>
      <c r="J13">
        <v>60982.666666666599</v>
      </c>
      <c r="K13">
        <v>385.33333333333502</v>
      </c>
      <c r="L13">
        <v>75011.555555555504</v>
      </c>
      <c r="M13">
        <v>60756</v>
      </c>
      <c r="N13">
        <v>61368</v>
      </c>
      <c r="O13">
        <v>60981</v>
      </c>
      <c r="P13">
        <v>385</v>
      </c>
      <c r="Q13">
        <v>74860.666666666599</v>
      </c>
      <c r="R13">
        <v>60755</v>
      </c>
      <c r="S13">
        <v>61366</v>
      </c>
      <c r="T13">
        <v>58031.666666666599</v>
      </c>
      <c r="U13">
        <v>215.33333333333499</v>
      </c>
      <c r="V13">
        <v>67560.222222222204</v>
      </c>
      <c r="W13">
        <v>57666</v>
      </c>
      <c r="X13">
        <v>58247</v>
      </c>
    </row>
    <row r="14" spans="1:24" x14ac:dyDescent="0.25">
      <c r="A14" t="s">
        <v>32</v>
      </c>
      <c r="B14" t="s">
        <v>33</v>
      </c>
      <c r="C14">
        <v>1000000</v>
      </c>
      <c r="D14">
        <v>909300</v>
      </c>
      <c r="E14">
        <v>7372479</v>
      </c>
      <c r="F14">
        <v>0</v>
      </c>
      <c r="G14">
        <v>0</v>
      </c>
      <c r="H14">
        <v>7372479</v>
      </c>
      <c r="I14">
        <v>7372479</v>
      </c>
      <c r="J14">
        <v>129128</v>
      </c>
      <c r="K14">
        <v>1220</v>
      </c>
      <c r="L14">
        <v>800266.66666666605</v>
      </c>
      <c r="M14">
        <v>128228</v>
      </c>
      <c r="N14">
        <v>130348</v>
      </c>
      <c r="O14">
        <v>129127.666666666</v>
      </c>
      <c r="P14">
        <v>1219.3333333333201</v>
      </c>
      <c r="Q14">
        <v>799067.55555555504</v>
      </c>
      <c r="R14">
        <v>128229</v>
      </c>
      <c r="S14">
        <v>130347</v>
      </c>
      <c r="T14">
        <v>57096.666666666599</v>
      </c>
      <c r="U14">
        <v>398.33333333333502</v>
      </c>
      <c r="V14">
        <v>155722.888888888</v>
      </c>
      <c r="W14">
        <v>56559</v>
      </c>
      <c r="X14">
        <v>57495</v>
      </c>
    </row>
    <row r="15" spans="1:24" x14ac:dyDescent="0.25">
      <c r="A15" t="s">
        <v>23</v>
      </c>
      <c r="B15" t="s">
        <v>17</v>
      </c>
      <c r="C15">
        <v>1000</v>
      </c>
      <c r="D15">
        <v>1000</v>
      </c>
      <c r="E15">
        <v>2330</v>
      </c>
      <c r="F15">
        <v>0</v>
      </c>
      <c r="G15">
        <v>0</v>
      </c>
      <c r="H15">
        <v>2330</v>
      </c>
      <c r="I15">
        <v>2330</v>
      </c>
      <c r="J15">
        <v>9.3333333333333304</v>
      </c>
      <c r="K15">
        <v>2.6666666666666599</v>
      </c>
      <c r="L15">
        <v>3.55555555555555</v>
      </c>
      <c r="M15">
        <v>8</v>
      </c>
      <c r="N15">
        <v>12</v>
      </c>
      <c r="O15">
        <v>8</v>
      </c>
      <c r="P15">
        <v>0</v>
      </c>
      <c r="Q15">
        <v>0</v>
      </c>
      <c r="R15">
        <v>8</v>
      </c>
      <c r="S15">
        <v>8</v>
      </c>
      <c r="T15">
        <v>258888.66666666599</v>
      </c>
      <c r="U15">
        <v>32361.333333333299</v>
      </c>
      <c r="V15">
        <v>2094511790.2222199</v>
      </c>
      <c r="W15">
        <v>194166</v>
      </c>
      <c r="X15">
        <v>291250</v>
      </c>
    </row>
    <row r="16" spans="1:24" x14ac:dyDescent="0.25">
      <c r="A16" t="s">
        <v>23</v>
      </c>
      <c r="B16" t="s">
        <v>17</v>
      </c>
      <c r="C16">
        <v>100000</v>
      </c>
      <c r="D16">
        <v>100000</v>
      </c>
      <c r="E16">
        <v>233330</v>
      </c>
      <c r="F16">
        <v>0</v>
      </c>
      <c r="G16">
        <v>0</v>
      </c>
      <c r="H16">
        <v>233330</v>
      </c>
      <c r="I16">
        <v>233330</v>
      </c>
      <c r="J16">
        <v>1284</v>
      </c>
      <c r="K16">
        <v>8</v>
      </c>
      <c r="L16">
        <v>42.6666666666666</v>
      </c>
      <c r="M16">
        <v>1276</v>
      </c>
      <c r="N16">
        <v>1292</v>
      </c>
      <c r="O16">
        <v>1283.3333333333301</v>
      </c>
      <c r="P16">
        <v>9.6666666666667407</v>
      </c>
      <c r="Q16">
        <v>50.8888888888888</v>
      </c>
      <c r="R16">
        <v>1276</v>
      </c>
      <c r="S16">
        <v>1293</v>
      </c>
      <c r="T16">
        <v>181725.33333333299</v>
      </c>
      <c r="U16">
        <v>1134.6666666666499</v>
      </c>
      <c r="V16">
        <v>855046.88888888794</v>
      </c>
      <c r="W16">
        <v>180595</v>
      </c>
      <c r="X16">
        <v>182860</v>
      </c>
    </row>
    <row r="17" spans="1:24" x14ac:dyDescent="0.25">
      <c r="A17" t="s">
        <v>23</v>
      </c>
      <c r="B17" t="s">
        <v>17</v>
      </c>
      <c r="C17">
        <v>500000</v>
      </c>
      <c r="D17">
        <v>500000</v>
      </c>
      <c r="E17">
        <v>1166662</v>
      </c>
      <c r="F17">
        <v>0</v>
      </c>
      <c r="G17">
        <v>0</v>
      </c>
      <c r="H17">
        <v>1166662</v>
      </c>
      <c r="I17">
        <v>1166662</v>
      </c>
      <c r="J17">
        <v>14390.666666666601</v>
      </c>
      <c r="K17">
        <v>113.333333333333</v>
      </c>
      <c r="L17">
        <v>6424.8888888888796</v>
      </c>
      <c r="M17">
        <v>14332</v>
      </c>
      <c r="N17">
        <v>14504</v>
      </c>
      <c r="O17">
        <v>14388.333333333299</v>
      </c>
      <c r="P17">
        <v>114.666666666666</v>
      </c>
      <c r="Q17">
        <v>6580.2222222222199</v>
      </c>
      <c r="R17">
        <v>14328</v>
      </c>
      <c r="S17">
        <v>14503</v>
      </c>
      <c r="T17">
        <v>81072.666666666599</v>
      </c>
      <c r="U17">
        <v>329.33333333332803</v>
      </c>
      <c r="V17">
        <v>202124.22222222199</v>
      </c>
      <c r="W17">
        <v>80437</v>
      </c>
      <c r="X17">
        <v>81402</v>
      </c>
    </row>
    <row r="18" spans="1:24" x14ac:dyDescent="0.25">
      <c r="A18" t="s">
        <v>23</v>
      </c>
      <c r="B18" t="s">
        <v>17</v>
      </c>
      <c r="C18">
        <v>1000000</v>
      </c>
      <c r="D18">
        <v>1000000</v>
      </c>
      <c r="E18">
        <v>2333330</v>
      </c>
      <c r="F18">
        <v>0</v>
      </c>
      <c r="G18">
        <v>0</v>
      </c>
      <c r="H18">
        <v>2333330</v>
      </c>
      <c r="I18">
        <v>2333330</v>
      </c>
      <c r="J18">
        <v>46818.666666666599</v>
      </c>
      <c r="K18">
        <v>37.333333333335702</v>
      </c>
      <c r="L18">
        <v>963.55555555555497</v>
      </c>
      <c r="M18">
        <v>46780</v>
      </c>
      <c r="N18">
        <v>46856</v>
      </c>
      <c r="O18">
        <v>46818</v>
      </c>
      <c r="P18">
        <v>36</v>
      </c>
      <c r="Q18">
        <v>888.66666666666595</v>
      </c>
      <c r="R18">
        <v>46781</v>
      </c>
      <c r="S18">
        <v>46854</v>
      </c>
      <c r="T18">
        <v>49837</v>
      </c>
      <c r="U18">
        <v>41</v>
      </c>
      <c r="V18">
        <v>1094</v>
      </c>
      <c r="W18">
        <v>49797</v>
      </c>
      <c r="X18">
        <v>49878</v>
      </c>
    </row>
    <row r="19" spans="1:24" x14ac:dyDescent="0.25">
      <c r="A19" t="s">
        <v>31</v>
      </c>
      <c r="B19" t="s">
        <v>17</v>
      </c>
      <c r="C19">
        <v>1000</v>
      </c>
      <c r="D19">
        <v>1000</v>
      </c>
      <c r="E19">
        <v>1816</v>
      </c>
      <c r="F19">
        <v>0</v>
      </c>
      <c r="G19">
        <v>0</v>
      </c>
      <c r="H19">
        <v>1816</v>
      </c>
      <c r="I19">
        <v>1816</v>
      </c>
      <c r="J19">
        <v>25.3333333333333</v>
      </c>
      <c r="K19">
        <v>2.6666666666666599</v>
      </c>
      <c r="L19">
        <v>3.55555555555555</v>
      </c>
      <c r="M19">
        <v>24</v>
      </c>
      <c r="N19">
        <v>28</v>
      </c>
      <c r="O19">
        <v>24.6666666666666</v>
      </c>
      <c r="P19">
        <v>0.33333333333333198</v>
      </c>
      <c r="Q19">
        <v>0.22222222222222199</v>
      </c>
      <c r="R19">
        <v>24</v>
      </c>
      <c r="S19">
        <v>25</v>
      </c>
      <c r="T19">
        <v>72063</v>
      </c>
      <c r="U19">
        <v>3603</v>
      </c>
      <c r="V19">
        <v>25963218</v>
      </c>
      <c r="W19">
        <v>64857</v>
      </c>
      <c r="X19">
        <v>75666</v>
      </c>
    </row>
    <row r="20" spans="1:24" x14ac:dyDescent="0.25">
      <c r="A20" t="s">
        <v>31</v>
      </c>
      <c r="B20" t="s">
        <v>17</v>
      </c>
      <c r="C20">
        <v>5000</v>
      </c>
      <c r="D20">
        <v>5000</v>
      </c>
      <c r="E20">
        <v>9091</v>
      </c>
      <c r="F20">
        <v>0</v>
      </c>
      <c r="G20">
        <v>0</v>
      </c>
      <c r="H20">
        <v>9091</v>
      </c>
      <c r="I20">
        <v>9091</v>
      </c>
      <c r="J20">
        <v>245.333333333333</v>
      </c>
      <c r="K20">
        <v>6.6666666666666501</v>
      </c>
      <c r="L20">
        <v>24.8888888888888</v>
      </c>
      <c r="M20">
        <v>240</v>
      </c>
      <c r="N20">
        <v>252</v>
      </c>
      <c r="O20">
        <v>246</v>
      </c>
      <c r="P20">
        <v>6</v>
      </c>
      <c r="Q20">
        <v>18</v>
      </c>
      <c r="R20">
        <v>243</v>
      </c>
      <c r="S20">
        <v>252</v>
      </c>
      <c r="T20">
        <v>37070.666666666599</v>
      </c>
      <c r="U20">
        <v>808.33333333333496</v>
      </c>
      <c r="V20">
        <v>559949.55555555504</v>
      </c>
      <c r="W20">
        <v>36075</v>
      </c>
      <c r="X20">
        <v>37879</v>
      </c>
    </row>
    <row r="21" spans="1:24" x14ac:dyDescent="0.25">
      <c r="A21" t="s">
        <v>31</v>
      </c>
      <c r="B21" t="s">
        <v>17</v>
      </c>
      <c r="C21">
        <v>10000</v>
      </c>
      <c r="D21">
        <v>10000</v>
      </c>
      <c r="E21">
        <v>18181</v>
      </c>
      <c r="F21">
        <v>0</v>
      </c>
      <c r="G21">
        <v>0</v>
      </c>
      <c r="H21">
        <v>18181</v>
      </c>
      <c r="I21">
        <v>18181</v>
      </c>
      <c r="J21">
        <v>834.66666666666595</v>
      </c>
      <c r="K21">
        <v>37.3333333333333</v>
      </c>
      <c r="L21">
        <v>696.888888888888</v>
      </c>
      <c r="M21">
        <v>816</v>
      </c>
      <c r="N21">
        <v>872</v>
      </c>
      <c r="O21">
        <v>834.66666666666595</v>
      </c>
      <c r="P21">
        <v>38.3333333333333</v>
      </c>
      <c r="Q21">
        <v>734.888888888888</v>
      </c>
      <c r="R21">
        <v>815</v>
      </c>
      <c r="S21">
        <v>873</v>
      </c>
      <c r="T21">
        <v>21803</v>
      </c>
      <c r="U21">
        <v>477</v>
      </c>
      <c r="V21">
        <v>455058</v>
      </c>
      <c r="W21">
        <v>20849</v>
      </c>
      <c r="X21">
        <v>22280</v>
      </c>
    </row>
    <row r="22" spans="1:24" x14ac:dyDescent="0.25">
      <c r="A22" t="s">
        <v>31</v>
      </c>
      <c r="B22" t="s">
        <v>17</v>
      </c>
      <c r="C22">
        <v>50000</v>
      </c>
      <c r="D22">
        <v>50000</v>
      </c>
      <c r="E22">
        <v>90908</v>
      </c>
      <c r="F22">
        <v>0</v>
      </c>
      <c r="G22">
        <v>0</v>
      </c>
      <c r="H22">
        <v>90908</v>
      </c>
      <c r="I22">
        <v>90908</v>
      </c>
      <c r="J22">
        <v>15972</v>
      </c>
      <c r="K22">
        <v>600</v>
      </c>
      <c r="L22">
        <v>187776</v>
      </c>
      <c r="M22">
        <v>15564</v>
      </c>
      <c r="N22">
        <v>16572</v>
      </c>
      <c r="O22">
        <v>16002</v>
      </c>
      <c r="P22">
        <v>601</v>
      </c>
      <c r="Q22">
        <v>191100.66666666599</v>
      </c>
      <c r="R22">
        <v>15576</v>
      </c>
      <c r="S22">
        <v>16603</v>
      </c>
      <c r="T22">
        <v>5695</v>
      </c>
      <c r="U22">
        <v>145</v>
      </c>
      <c r="V22">
        <v>23116.666666666599</v>
      </c>
      <c r="W22">
        <v>5485</v>
      </c>
      <c r="X22">
        <v>5840</v>
      </c>
    </row>
    <row r="23" spans="1:24" x14ac:dyDescent="0.25">
      <c r="A23" t="s">
        <v>31</v>
      </c>
      <c r="B23" t="s">
        <v>17</v>
      </c>
      <c r="C23">
        <v>100000</v>
      </c>
      <c r="D23">
        <v>100000</v>
      </c>
      <c r="E23">
        <v>181816</v>
      </c>
      <c r="F23">
        <v>0</v>
      </c>
      <c r="G23">
        <v>0</v>
      </c>
      <c r="H23">
        <v>181816</v>
      </c>
      <c r="I23">
        <v>181816</v>
      </c>
      <c r="J23">
        <v>60486.666666666599</v>
      </c>
      <c r="K23">
        <v>1153.3333333333301</v>
      </c>
      <c r="L23">
        <v>762371.55555555504</v>
      </c>
      <c r="M23">
        <v>59528</v>
      </c>
      <c r="N23">
        <v>61640</v>
      </c>
      <c r="O23">
        <v>60750.666666666599</v>
      </c>
      <c r="P23">
        <v>1297.3333333333301</v>
      </c>
      <c r="Q23">
        <v>946609.55555555504</v>
      </c>
      <c r="R23">
        <v>59705</v>
      </c>
      <c r="S23">
        <v>62048</v>
      </c>
      <c r="T23">
        <v>3006</v>
      </c>
      <c r="U23">
        <v>48</v>
      </c>
      <c r="V23">
        <v>1878</v>
      </c>
      <c r="W23">
        <v>2949</v>
      </c>
      <c r="X23">
        <v>3054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BD9F-E74B-43DC-9FE0-5974C4935864}">
  <dimension ref="A1:X23"/>
  <sheetViews>
    <sheetView zoomScale="70" zoomScaleNormal="70" workbookViewId="0">
      <selection activeCell="D20" sqref="D20:X23"/>
    </sheetView>
  </sheetViews>
  <sheetFormatPr baseColWidth="10" defaultRowHeight="15" x14ac:dyDescent="0.25"/>
  <cols>
    <col min="1" max="1" width="13.5703125" bestFit="1" customWidth="1"/>
    <col min="2" max="2" width="10.7109375" bestFit="1" customWidth="1"/>
    <col min="3" max="3" width="8" bestFit="1" customWidth="1"/>
    <col min="4" max="4" width="14.28515625" bestFit="1" customWidth="1"/>
    <col min="5" max="5" width="12.42578125" bestFit="1" customWidth="1"/>
    <col min="6" max="6" width="14" bestFit="1" customWidth="1"/>
    <col min="7" max="7" width="12.7109375" bestFit="1" customWidth="1"/>
    <col min="8" max="8" width="12.85546875" bestFit="1" customWidth="1"/>
    <col min="9" max="9" width="13.140625" bestFit="1" customWidth="1"/>
    <col min="10" max="10" width="13.28515625" bestFit="1" customWidth="1"/>
    <col min="11" max="11" width="14.85546875" bestFit="1" customWidth="1"/>
    <col min="12" max="12" width="13.5703125" bestFit="1" customWidth="1"/>
    <col min="13" max="13" width="13.7109375" bestFit="1" customWidth="1"/>
    <col min="14" max="14" width="14" bestFit="1" customWidth="1"/>
    <col min="15" max="15" width="13.5703125" bestFit="1" customWidth="1"/>
    <col min="16" max="16" width="15.140625" bestFit="1" customWidth="1"/>
    <col min="17" max="17" width="13.85546875" bestFit="1" customWidth="1"/>
    <col min="18" max="18" width="14" bestFit="1" customWidth="1"/>
    <col min="19" max="19" width="14.28515625" bestFit="1" customWidth="1"/>
    <col min="20" max="20" width="13.140625" bestFit="1" customWidth="1"/>
    <col min="21" max="21" width="14.7109375" bestFit="1" customWidth="1"/>
    <col min="22" max="22" width="13.42578125" bestFit="1" customWidth="1"/>
    <col min="23" max="23" width="13.5703125" bestFit="1" customWidth="1"/>
    <col min="24" max="24" width="13.85546875" bestFit="1" customWidth="1"/>
  </cols>
  <sheetData>
    <row r="1" spans="1:2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</row>
    <row r="2" spans="1:24" x14ac:dyDescent="0.25">
      <c r="A2" t="s">
        <v>16</v>
      </c>
      <c r="C2">
        <v>1000</v>
      </c>
      <c r="D2">
        <v>1000</v>
      </c>
      <c r="E2">
        <v>6736</v>
      </c>
      <c r="F2">
        <v>0</v>
      </c>
      <c r="G2">
        <v>0</v>
      </c>
      <c r="H2">
        <v>6736</v>
      </c>
      <c r="I2">
        <v>6736</v>
      </c>
      <c r="J2">
        <v>22.6666666666666</v>
      </c>
      <c r="K2">
        <v>1.3333333333333299</v>
      </c>
      <c r="L2">
        <v>3.55555555555555</v>
      </c>
      <c r="M2">
        <v>20</v>
      </c>
      <c r="N2">
        <v>24</v>
      </c>
      <c r="O2">
        <v>22.6666666666666</v>
      </c>
      <c r="P2">
        <v>0.33333333333333198</v>
      </c>
      <c r="Q2">
        <v>0.22222222222222199</v>
      </c>
      <c r="R2">
        <v>22</v>
      </c>
      <c r="S2">
        <v>23</v>
      </c>
      <c r="T2">
        <v>299377.33333333302</v>
      </c>
      <c r="U2">
        <v>37422.666666666599</v>
      </c>
      <c r="V2">
        <v>700227990.22222197</v>
      </c>
      <c r="W2">
        <v>280666</v>
      </c>
      <c r="X2">
        <v>336800</v>
      </c>
    </row>
    <row r="3" spans="1:24" x14ac:dyDescent="0.25">
      <c r="A3" t="s">
        <v>16</v>
      </c>
      <c r="C3">
        <v>100000</v>
      </c>
      <c r="D3">
        <v>100000</v>
      </c>
      <c r="E3">
        <v>1354396</v>
      </c>
      <c r="F3">
        <v>0</v>
      </c>
      <c r="G3">
        <v>0</v>
      </c>
      <c r="H3">
        <v>1354396</v>
      </c>
      <c r="I3">
        <v>1354396</v>
      </c>
      <c r="J3">
        <v>7452</v>
      </c>
      <c r="K3">
        <v>32</v>
      </c>
      <c r="L3">
        <v>522.66666666666595</v>
      </c>
      <c r="M3">
        <v>7432</v>
      </c>
      <c r="N3">
        <v>7484</v>
      </c>
      <c r="O3">
        <v>7450.6666666666597</v>
      </c>
      <c r="P3">
        <v>33.333333333333002</v>
      </c>
      <c r="Q3">
        <v>558.22222222222194</v>
      </c>
      <c r="R3">
        <v>7432</v>
      </c>
      <c r="S3">
        <v>7484</v>
      </c>
      <c r="T3">
        <v>181750.66666666599</v>
      </c>
      <c r="U3">
        <v>487.33333333334298</v>
      </c>
      <c r="V3">
        <v>309563.55555555498</v>
      </c>
      <c r="W3">
        <v>180972</v>
      </c>
      <c r="X3">
        <v>182238</v>
      </c>
    </row>
    <row r="4" spans="1:24" x14ac:dyDescent="0.25">
      <c r="A4" t="s">
        <v>16</v>
      </c>
      <c r="C4">
        <v>500000</v>
      </c>
      <c r="D4">
        <v>500000</v>
      </c>
      <c r="E4">
        <v>6340265</v>
      </c>
      <c r="F4">
        <v>0</v>
      </c>
      <c r="G4">
        <v>0</v>
      </c>
      <c r="H4">
        <v>6340265</v>
      </c>
      <c r="I4">
        <v>6340265</v>
      </c>
      <c r="J4">
        <v>38508</v>
      </c>
      <c r="K4">
        <v>596</v>
      </c>
      <c r="L4">
        <v>180512</v>
      </c>
      <c r="M4">
        <v>38144</v>
      </c>
      <c r="N4">
        <v>39104</v>
      </c>
      <c r="O4">
        <v>38506.666666666599</v>
      </c>
      <c r="P4">
        <v>595.33333333333496</v>
      </c>
      <c r="Q4">
        <v>180027.55555555501</v>
      </c>
      <c r="R4">
        <v>38144</v>
      </c>
      <c r="S4">
        <v>39102</v>
      </c>
      <c r="T4">
        <v>164667.33333333299</v>
      </c>
      <c r="U4">
        <v>1551.6666666666499</v>
      </c>
      <c r="V4">
        <v>3253676.2222222202</v>
      </c>
      <c r="W4">
        <v>162138</v>
      </c>
      <c r="X4">
        <v>166219</v>
      </c>
    </row>
    <row r="5" spans="1:24" x14ac:dyDescent="0.25">
      <c r="A5" t="s">
        <v>20</v>
      </c>
      <c r="C5">
        <v>1000</v>
      </c>
      <c r="D5">
        <v>1000</v>
      </c>
      <c r="E5">
        <v>38177</v>
      </c>
      <c r="F5">
        <v>0</v>
      </c>
      <c r="G5">
        <v>0</v>
      </c>
      <c r="H5">
        <v>38177</v>
      </c>
      <c r="I5">
        <v>38177</v>
      </c>
      <c r="J5">
        <v>29.3333333333333</v>
      </c>
      <c r="K5">
        <v>6.6666666666666599</v>
      </c>
      <c r="L5">
        <v>24.8888888888888</v>
      </c>
      <c r="M5">
        <v>24</v>
      </c>
      <c r="N5">
        <v>36</v>
      </c>
      <c r="O5">
        <v>28.6666666666666</v>
      </c>
      <c r="P5">
        <v>4.3333333333333304</v>
      </c>
      <c r="Q5">
        <v>9.55555555555555</v>
      </c>
      <c r="R5">
        <v>26</v>
      </c>
      <c r="S5">
        <v>33</v>
      </c>
      <c r="T5">
        <v>1338214.66666666</v>
      </c>
      <c r="U5">
        <v>252493.33333333299</v>
      </c>
      <c r="V5">
        <v>47177133699.555496</v>
      </c>
      <c r="W5">
        <v>1060472</v>
      </c>
      <c r="X5">
        <v>1590708</v>
      </c>
    </row>
    <row r="6" spans="1:24" x14ac:dyDescent="0.25">
      <c r="A6" t="s">
        <v>20</v>
      </c>
      <c r="C6">
        <v>100000</v>
      </c>
      <c r="D6">
        <v>100000</v>
      </c>
      <c r="E6">
        <v>2293451</v>
      </c>
      <c r="F6">
        <v>0</v>
      </c>
      <c r="G6">
        <v>0</v>
      </c>
      <c r="H6">
        <v>2293451</v>
      </c>
      <c r="I6">
        <v>2293451</v>
      </c>
      <c r="J6">
        <v>5004</v>
      </c>
      <c r="K6">
        <v>32</v>
      </c>
      <c r="L6">
        <v>896</v>
      </c>
      <c r="M6">
        <v>4964</v>
      </c>
      <c r="N6">
        <v>5036</v>
      </c>
      <c r="O6">
        <v>5002.3333333333303</v>
      </c>
      <c r="P6">
        <v>32.666666666666899</v>
      </c>
      <c r="Q6">
        <v>984.22222222222194</v>
      </c>
      <c r="R6">
        <v>4960</v>
      </c>
      <c r="S6">
        <v>5035</v>
      </c>
      <c r="T6">
        <v>458339.33333333302</v>
      </c>
      <c r="U6">
        <v>3676.6666666666802</v>
      </c>
      <c r="V6">
        <v>7551005.5555555504</v>
      </c>
      <c r="W6">
        <v>455411</v>
      </c>
      <c r="X6">
        <v>462016</v>
      </c>
    </row>
    <row r="7" spans="1:24" x14ac:dyDescent="0.25">
      <c r="A7" t="s">
        <v>20</v>
      </c>
      <c r="C7">
        <v>500000</v>
      </c>
      <c r="D7">
        <v>500000</v>
      </c>
      <c r="E7">
        <v>11417309</v>
      </c>
      <c r="F7">
        <v>0</v>
      </c>
      <c r="G7">
        <v>0</v>
      </c>
      <c r="H7">
        <v>11417309</v>
      </c>
      <c r="I7">
        <v>11417309</v>
      </c>
      <c r="J7">
        <v>29172</v>
      </c>
      <c r="K7">
        <v>60</v>
      </c>
      <c r="L7">
        <v>6730.6666666666597</v>
      </c>
      <c r="M7">
        <v>29056</v>
      </c>
      <c r="N7">
        <v>29232</v>
      </c>
      <c r="O7">
        <v>29170.333333333299</v>
      </c>
      <c r="P7">
        <v>61.666666666667801</v>
      </c>
      <c r="Q7">
        <v>6774.8888888888796</v>
      </c>
      <c r="R7">
        <v>29054</v>
      </c>
      <c r="S7">
        <v>29232</v>
      </c>
      <c r="T7">
        <v>391381.66666666599</v>
      </c>
      <c r="U7">
        <v>1559.3333333333101</v>
      </c>
      <c r="V7">
        <v>1216246.2222222199</v>
      </c>
      <c r="W7">
        <v>390575</v>
      </c>
      <c r="X7">
        <v>392941</v>
      </c>
    </row>
    <row r="8" spans="1:24" x14ac:dyDescent="0.25">
      <c r="A8" t="s">
        <v>18</v>
      </c>
      <c r="C8">
        <v>1000</v>
      </c>
      <c r="D8">
        <v>1000</v>
      </c>
      <c r="E8">
        <v>2265</v>
      </c>
      <c r="F8">
        <v>0</v>
      </c>
      <c r="G8">
        <v>0</v>
      </c>
      <c r="H8">
        <v>2265</v>
      </c>
      <c r="I8">
        <v>2265</v>
      </c>
      <c r="J8">
        <v>9.3333333333333304</v>
      </c>
      <c r="K8">
        <v>2.6666666666666599</v>
      </c>
      <c r="L8">
        <v>3.55555555555555</v>
      </c>
      <c r="M8">
        <v>8</v>
      </c>
      <c r="N8">
        <v>12</v>
      </c>
      <c r="O8">
        <v>8.6666666666666607</v>
      </c>
      <c r="P8">
        <v>0.33333333333333298</v>
      </c>
      <c r="Q8">
        <v>0.22222222222222199</v>
      </c>
      <c r="R8">
        <v>8</v>
      </c>
      <c r="S8">
        <v>9</v>
      </c>
      <c r="T8">
        <v>251666.66666666599</v>
      </c>
      <c r="U8">
        <v>31458.333333333299</v>
      </c>
      <c r="V8">
        <v>1979253472.2222199</v>
      </c>
      <c r="W8">
        <v>188750</v>
      </c>
      <c r="X8">
        <v>283125</v>
      </c>
    </row>
    <row r="9" spans="1:24" x14ac:dyDescent="0.25">
      <c r="A9" t="s">
        <v>18</v>
      </c>
      <c r="C9">
        <v>100000</v>
      </c>
      <c r="D9">
        <v>100000</v>
      </c>
      <c r="E9">
        <v>337473</v>
      </c>
      <c r="F9">
        <v>0</v>
      </c>
      <c r="G9">
        <v>0</v>
      </c>
      <c r="H9">
        <v>337473</v>
      </c>
      <c r="I9">
        <v>337473</v>
      </c>
      <c r="J9">
        <v>1901.3333333333301</v>
      </c>
      <c r="K9">
        <v>2.6666666666667398</v>
      </c>
      <c r="L9">
        <v>14.2222222222222</v>
      </c>
      <c r="M9">
        <v>1896</v>
      </c>
      <c r="N9">
        <v>1904</v>
      </c>
      <c r="O9">
        <v>1900.6666666666599</v>
      </c>
      <c r="P9">
        <v>3.33333333333325</v>
      </c>
      <c r="Q9">
        <v>16.2222222222222</v>
      </c>
      <c r="R9">
        <v>1895</v>
      </c>
      <c r="S9">
        <v>1904</v>
      </c>
      <c r="T9">
        <v>177493.33333333299</v>
      </c>
      <c r="U9">
        <v>498.666666666656</v>
      </c>
      <c r="V9">
        <v>124334.222222222</v>
      </c>
      <c r="W9">
        <v>177244</v>
      </c>
      <c r="X9">
        <v>177992</v>
      </c>
    </row>
    <row r="10" spans="1:24" x14ac:dyDescent="0.25">
      <c r="A10" t="s">
        <v>18</v>
      </c>
      <c r="C10">
        <v>500000</v>
      </c>
      <c r="D10">
        <v>500000</v>
      </c>
      <c r="E10">
        <v>1789208</v>
      </c>
      <c r="F10">
        <v>0</v>
      </c>
      <c r="G10">
        <v>0</v>
      </c>
      <c r="H10">
        <v>1789208</v>
      </c>
      <c r="I10">
        <v>1789208</v>
      </c>
      <c r="J10">
        <v>11537.333333333299</v>
      </c>
      <c r="K10">
        <v>34.666666666666003</v>
      </c>
      <c r="L10">
        <v>611.55555555555497</v>
      </c>
      <c r="M10">
        <v>11516</v>
      </c>
      <c r="N10">
        <v>11572</v>
      </c>
      <c r="O10">
        <v>11535.333333333299</v>
      </c>
      <c r="P10">
        <v>36.666666666666003</v>
      </c>
      <c r="Q10">
        <v>682.888888888888</v>
      </c>
      <c r="R10">
        <v>11513</v>
      </c>
      <c r="S10">
        <v>11572</v>
      </c>
      <c r="T10">
        <v>155080.33333333299</v>
      </c>
      <c r="U10">
        <v>286.666666666656</v>
      </c>
      <c r="V10">
        <v>110211.55555555499</v>
      </c>
      <c r="W10">
        <v>154615</v>
      </c>
      <c r="X10">
        <v>155367</v>
      </c>
    </row>
    <row r="11" spans="1:24" x14ac:dyDescent="0.25">
      <c r="A11" t="s">
        <v>23</v>
      </c>
      <c r="C11">
        <v>1000</v>
      </c>
      <c r="D11">
        <v>1000</v>
      </c>
      <c r="E11">
        <v>2662</v>
      </c>
      <c r="F11">
        <v>0</v>
      </c>
      <c r="G11">
        <v>0</v>
      </c>
      <c r="H11">
        <v>2662</v>
      </c>
      <c r="I11">
        <v>2662</v>
      </c>
      <c r="J11">
        <v>8</v>
      </c>
      <c r="K11">
        <v>4</v>
      </c>
      <c r="L11">
        <v>10.6666666666666</v>
      </c>
      <c r="M11">
        <v>4</v>
      </c>
      <c r="N11">
        <v>12</v>
      </c>
      <c r="O11">
        <v>8</v>
      </c>
      <c r="P11">
        <v>2</v>
      </c>
      <c r="Q11">
        <v>2</v>
      </c>
      <c r="R11">
        <v>7</v>
      </c>
      <c r="S11">
        <v>10</v>
      </c>
      <c r="T11">
        <v>406694.33333333302</v>
      </c>
      <c r="U11">
        <v>258805.66666666599</v>
      </c>
      <c r="V11">
        <v>35540616697.555496</v>
      </c>
      <c r="W11">
        <v>221833</v>
      </c>
      <c r="X11">
        <v>665500</v>
      </c>
    </row>
    <row r="12" spans="1:24" x14ac:dyDescent="0.25">
      <c r="A12" t="s">
        <v>23</v>
      </c>
      <c r="C12">
        <v>100000</v>
      </c>
      <c r="D12">
        <v>100000</v>
      </c>
      <c r="E12">
        <v>266662</v>
      </c>
      <c r="F12">
        <v>0</v>
      </c>
      <c r="G12">
        <v>0</v>
      </c>
      <c r="H12">
        <v>266662</v>
      </c>
      <c r="I12">
        <v>266662</v>
      </c>
      <c r="J12">
        <v>834.66666666666595</v>
      </c>
      <c r="K12">
        <v>5.3333333333333703</v>
      </c>
      <c r="L12">
        <v>56.8888888888888</v>
      </c>
      <c r="M12">
        <v>824</v>
      </c>
      <c r="N12">
        <v>840</v>
      </c>
      <c r="O12">
        <v>836</v>
      </c>
      <c r="P12">
        <v>6</v>
      </c>
      <c r="Q12">
        <v>60.6666666666666</v>
      </c>
      <c r="R12">
        <v>825</v>
      </c>
      <c r="S12">
        <v>842</v>
      </c>
      <c r="T12">
        <v>319508.66666666599</v>
      </c>
      <c r="U12">
        <v>4109.3333333333103</v>
      </c>
      <c r="V12">
        <v>8443310.2222222202</v>
      </c>
      <c r="W12">
        <v>317454</v>
      </c>
      <c r="X12">
        <v>323618</v>
      </c>
    </row>
    <row r="13" spans="1:24" x14ac:dyDescent="0.25">
      <c r="A13" t="s">
        <v>23</v>
      </c>
      <c r="C13">
        <v>500000</v>
      </c>
      <c r="D13">
        <v>500000</v>
      </c>
      <c r="E13">
        <v>1333329</v>
      </c>
      <c r="F13">
        <v>0</v>
      </c>
      <c r="G13">
        <v>0</v>
      </c>
      <c r="H13">
        <v>1333329</v>
      </c>
      <c r="I13">
        <v>1333329</v>
      </c>
      <c r="J13">
        <v>5701.3333333333303</v>
      </c>
      <c r="K13">
        <v>54.666666666666899</v>
      </c>
      <c r="L13">
        <v>1496.88888888888</v>
      </c>
      <c r="M13">
        <v>5672</v>
      </c>
      <c r="N13">
        <v>5756</v>
      </c>
      <c r="O13">
        <v>5701.6666666666597</v>
      </c>
      <c r="P13">
        <v>54.333333333333002</v>
      </c>
      <c r="Q13">
        <v>1480.2222222222199</v>
      </c>
      <c r="R13">
        <v>5672</v>
      </c>
      <c r="S13">
        <v>5756</v>
      </c>
      <c r="T13">
        <v>233873</v>
      </c>
      <c r="U13">
        <v>1199</v>
      </c>
      <c r="V13">
        <v>2495504.66666666</v>
      </c>
      <c r="W13">
        <v>231641</v>
      </c>
      <c r="X13">
        <v>235072</v>
      </c>
    </row>
    <row r="14" spans="1:24" x14ac:dyDescent="0.25">
      <c r="A14" t="s">
        <v>23</v>
      </c>
      <c r="C14">
        <v>1000000</v>
      </c>
      <c r="D14">
        <v>1000000</v>
      </c>
      <c r="E14">
        <v>2666662</v>
      </c>
      <c r="F14">
        <v>0</v>
      </c>
      <c r="G14">
        <v>0</v>
      </c>
      <c r="H14">
        <v>2666662</v>
      </c>
      <c r="I14">
        <v>2666662</v>
      </c>
      <c r="J14">
        <v>15221.333333333299</v>
      </c>
      <c r="K14">
        <v>42.666666666666003</v>
      </c>
      <c r="L14">
        <v>2200.88888888888</v>
      </c>
      <c r="M14">
        <v>15156</v>
      </c>
      <c r="N14">
        <v>15264</v>
      </c>
      <c r="O14">
        <v>15222</v>
      </c>
      <c r="P14">
        <v>42</v>
      </c>
      <c r="Q14">
        <v>2114.6666666666601</v>
      </c>
      <c r="R14">
        <v>15158</v>
      </c>
      <c r="S14">
        <v>15264</v>
      </c>
      <c r="T14">
        <v>175193.33333333299</v>
      </c>
      <c r="U14">
        <v>753.66666666665697</v>
      </c>
      <c r="V14">
        <v>292746.888888888</v>
      </c>
      <c r="W14">
        <v>174702</v>
      </c>
      <c r="X14">
        <v>175947</v>
      </c>
    </row>
    <row r="15" spans="1:24" x14ac:dyDescent="0.25">
      <c r="A15" t="s">
        <v>31</v>
      </c>
      <c r="C15">
        <v>1000</v>
      </c>
      <c r="D15">
        <v>1000</v>
      </c>
      <c r="E15">
        <v>2921</v>
      </c>
      <c r="F15">
        <v>0</v>
      </c>
      <c r="G15">
        <v>0</v>
      </c>
      <c r="H15">
        <v>2921</v>
      </c>
      <c r="I15">
        <v>2921</v>
      </c>
      <c r="J15">
        <v>13.3333333333333</v>
      </c>
      <c r="K15">
        <v>2.6666666666666599</v>
      </c>
      <c r="L15">
        <v>3.55555555555555</v>
      </c>
      <c r="M15">
        <v>12</v>
      </c>
      <c r="N15">
        <v>16</v>
      </c>
      <c r="O15">
        <v>13.3333333333333</v>
      </c>
      <c r="P15">
        <v>0.66666666666666596</v>
      </c>
      <c r="Q15">
        <v>0.22222222222222199</v>
      </c>
      <c r="R15">
        <v>13</v>
      </c>
      <c r="S15">
        <v>14</v>
      </c>
      <c r="T15">
        <v>223131.33333333299</v>
      </c>
      <c r="U15">
        <v>20284.666666666599</v>
      </c>
      <c r="V15">
        <v>822935403.55555499</v>
      </c>
      <c r="W15">
        <v>182562</v>
      </c>
      <c r="X15">
        <v>243416</v>
      </c>
    </row>
    <row r="16" spans="1:24" x14ac:dyDescent="0.25">
      <c r="A16" t="s">
        <v>31</v>
      </c>
      <c r="C16">
        <v>5000</v>
      </c>
      <c r="D16">
        <v>5000</v>
      </c>
      <c r="E16">
        <v>14653</v>
      </c>
      <c r="F16">
        <v>0</v>
      </c>
      <c r="G16">
        <v>0</v>
      </c>
      <c r="H16">
        <v>14653</v>
      </c>
      <c r="I16">
        <v>14653</v>
      </c>
      <c r="J16">
        <v>165.333333333333</v>
      </c>
      <c r="K16">
        <v>2.6666666666666501</v>
      </c>
      <c r="L16">
        <v>3.55555555555555</v>
      </c>
      <c r="M16">
        <v>164</v>
      </c>
      <c r="N16">
        <v>168</v>
      </c>
      <c r="O16">
        <v>165.333333333333</v>
      </c>
      <c r="P16">
        <v>0.66666666666665697</v>
      </c>
      <c r="Q16">
        <v>0.22222222222222199</v>
      </c>
      <c r="R16">
        <v>165</v>
      </c>
      <c r="S16">
        <v>166</v>
      </c>
      <c r="T16">
        <v>88638</v>
      </c>
      <c r="U16">
        <v>709</v>
      </c>
      <c r="V16">
        <v>1005362</v>
      </c>
      <c r="W16">
        <v>87220</v>
      </c>
      <c r="X16">
        <v>89347</v>
      </c>
    </row>
    <row r="17" spans="1:24" x14ac:dyDescent="0.25">
      <c r="A17" t="s">
        <v>31</v>
      </c>
      <c r="C17">
        <v>10000</v>
      </c>
      <c r="D17">
        <v>10000</v>
      </c>
      <c r="E17">
        <v>29321</v>
      </c>
      <c r="F17">
        <v>0</v>
      </c>
      <c r="G17">
        <v>0</v>
      </c>
      <c r="H17">
        <v>29321</v>
      </c>
      <c r="I17">
        <v>29321</v>
      </c>
      <c r="J17">
        <v>570.66666666666595</v>
      </c>
      <c r="K17">
        <v>1.3333333333333699</v>
      </c>
      <c r="L17">
        <v>3.55555555555555</v>
      </c>
      <c r="M17">
        <v>568</v>
      </c>
      <c r="N17">
        <v>572</v>
      </c>
      <c r="O17">
        <v>567.66666666666595</v>
      </c>
      <c r="P17">
        <v>1.3333333333333699</v>
      </c>
      <c r="Q17">
        <v>3.55555555555555</v>
      </c>
      <c r="R17">
        <v>565</v>
      </c>
      <c r="S17">
        <v>569</v>
      </c>
      <c r="T17">
        <v>51380.333333333299</v>
      </c>
      <c r="U17">
        <v>240.66666666666401</v>
      </c>
      <c r="V17">
        <v>28960.222222222201</v>
      </c>
      <c r="W17">
        <v>51260</v>
      </c>
      <c r="X17">
        <v>51621</v>
      </c>
    </row>
    <row r="18" spans="1:24" x14ac:dyDescent="0.25">
      <c r="A18" t="s">
        <v>31</v>
      </c>
      <c r="C18">
        <v>50000</v>
      </c>
      <c r="D18">
        <v>50000</v>
      </c>
      <c r="E18">
        <v>146653</v>
      </c>
      <c r="F18">
        <v>0</v>
      </c>
      <c r="G18">
        <v>0</v>
      </c>
      <c r="H18">
        <v>146653</v>
      </c>
      <c r="I18">
        <v>146653</v>
      </c>
      <c r="J18">
        <v>12176</v>
      </c>
      <c r="K18">
        <v>244</v>
      </c>
      <c r="L18">
        <v>31434.666666666599</v>
      </c>
      <c r="M18">
        <v>12004</v>
      </c>
      <c r="N18">
        <v>12420</v>
      </c>
      <c r="O18">
        <v>12187</v>
      </c>
      <c r="P18">
        <v>249</v>
      </c>
      <c r="Q18">
        <v>33282</v>
      </c>
      <c r="R18">
        <v>12004</v>
      </c>
      <c r="S18">
        <v>12436</v>
      </c>
      <c r="T18">
        <v>12046.666666666601</v>
      </c>
      <c r="U18">
        <v>170.333333333333</v>
      </c>
      <c r="V18">
        <v>30420.222222222201</v>
      </c>
      <c r="W18">
        <v>11807</v>
      </c>
      <c r="X18">
        <v>12217</v>
      </c>
    </row>
    <row r="19" spans="1:24" x14ac:dyDescent="0.25">
      <c r="A19" t="s">
        <v>31</v>
      </c>
      <c r="C19">
        <v>100000</v>
      </c>
      <c r="D19">
        <v>100000</v>
      </c>
      <c r="E19">
        <v>293321</v>
      </c>
      <c r="F19">
        <v>0</v>
      </c>
      <c r="G19">
        <v>0</v>
      </c>
      <c r="H19">
        <v>293321</v>
      </c>
      <c r="I19">
        <v>293321</v>
      </c>
      <c r="J19">
        <v>47164</v>
      </c>
      <c r="K19">
        <v>424</v>
      </c>
      <c r="L19">
        <v>90752</v>
      </c>
      <c r="M19">
        <v>46916</v>
      </c>
      <c r="N19">
        <v>47588</v>
      </c>
      <c r="O19">
        <v>47270.666666666599</v>
      </c>
      <c r="P19">
        <v>438.33333333333502</v>
      </c>
      <c r="Q19">
        <v>97108.222222222204</v>
      </c>
      <c r="R19">
        <v>47012</v>
      </c>
      <c r="S19">
        <v>47709</v>
      </c>
      <c r="T19">
        <v>6219</v>
      </c>
      <c r="U19">
        <v>33</v>
      </c>
      <c r="V19">
        <v>1584.6666666666599</v>
      </c>
      <c r="W19">
        <v>6163</v>
      </c>
      <c r="X19">
        <v>6252</v>
      </c>
    </row>
    <row r="20" spans="1:24" x14ac:dyDescent="0.25">
      <c r="A20" t="s">
        <v>32</v>
      </c>
      <c r="C20">
        <v>1000</v>
      </c>
      <c r="D20">
        <v>1000</v>
      </c>
      <c r="E20">
        <v>9325</v>
      </c>
      <c r="F20">
        <v>0</v>
      </c>
      <c r="G20">
        <v>0</v>
      </c>
      <c r="H20">
        <v>9325</v>
      </c>
      <c r="I20">
        <v>9325</v>
      </c>
      <c r="J20">
        <v>20</v>
      </c>
      <c r="K20">
        <v>0</v>
      </c>
      <c r="L20">
        <v>0</v>
      </c>
      <c r="M20">
        <v>20</v>
      </c>
      <c r="N20">
        <v>20</v>
      </c>
      <c r="O20">
        <v>18.3333333333333</v>
      </c>
      <c r="P20">
        <v>0.66666666666666696</v>
      </c>
      <c r="Q20">
        <v>0.22222222222222199</v>
      </c>
      <c r="R20">
        <v>18</v>
      </c>
      <c r="S20">
        <v>19</v>
      </c>
      <c r="T20">
        <v>466250</v>
      </c>
      <c r="U20">
        <v>0</v>
      </c>
      <c r="V20">
        <v>0</v>
      </c>
      <c r="W20">
        <v>466250</v>
      </c>
      <c r="X20">
        <v>466250</v>
      </c>
    </row>
    <row r="21" spans="1:24" x14ac:dyDescent="0.25">
      <c r="A21" t="s">
        <v>32</v>
      </c>
      <c r="C21">
        <v>100000</v>
      </c>
      <c r="D21">
        <v>100000</v>
      </c>
      <c r="E21">
        <v>1441353</v>
      </c>
      <c r="F21">
        <v>0</v>
      </c>
      <c r="G21">
        <v>0</v>
      </c>
      <c r="H21">
        <v>1441353</v>
      </c>
      <c r="I21">
        <v>1441353</v>
      </c>
      <c r="J21">
        <v>5569.3333333333303</v>
      </c>
      <c r="K21">
        <v>34.666666666666899</v>
      </c>
      <c r="L21">
        <v>696.888888888888</v>
      </c>
      <c r="M21">
        <v>5540</v>
      </c>
      <c r="N21">
        <v>5604</v>
      </c>
      <c r="O21">
        <v>5569.3333333333303</v>
      </c>
      <c r="P21">
        <v>36.666666666666899</v>
      </c>
      <c r="Q21">
        <v>768.22222222222194</v>
      </c>
      <c r="R21">
        <v>5539</v>
      </c>
      <c r="S21">
        <v>5606</v>
      </c>
      <c r="T21">
        <v>258807</v>
      </c>
      <c r="U21">
        <v>1365</v>
      </c>
      <c r="V21">
        <v>1501412.66666666</v>
      </c>
      <c r="W21">
        <v>257200</v>
      </c>
      <c r="X21">
        <v>260172</v>
      </c>
    </row>
    <row r="22" spans="1:24" x14ac:dyDescent="0.25">
      <c r="A22" t="s">
        <v>32</v>
      </c>
      <c r="C22">
        <v>500000</v>
      </c>
      <c r="D22">
        <v>500000</v>
      </c>
      <c r="E22">
        <v>9933038</v>
      </c>
      <c r="F22">
        <v>0</v>
      </c>
      <c r="G22">
        <v>0</v>
      </c>
      <c r="H22">
        <v>9933038</v>
      </c>
      <c r="I22">
        <v>9933038</v>
      </c>
      <c r="J22">
        <v>59682.666666666599</v>
      </c>
      <c r="K22">
        <v>61.333333333335702</v>
      </c>
      <c r="L22">
        <v>3416.88888888888</v>
      </c>
      <c r="M22">
        <v>59604</v>
      </c>
      <c r="N22">
        <v>59744</v>
      </c>
      <c r="O22">
        <v>59682.666666666599</v>
      </c>
      <c r="P22">
        <v>58.333333333335702</v>
      </c>
      <c r="Q22">
        <v>3334.88888888888</v>
      </c>
      <c r="R22">
        <v>59604</v>
      </c>
      <c r="S22">
        <v>59741</v>
      </c>
      <c r="T22">
        <v>166430.66666666599</v>
      </c>
      <c r="U22">
        <v>219.33333333334301</v>
      </c>
      <c r="V22">
        <v>26534.222222222201</v>
      </c>
      <c r="W22">
        <v>166260</v>
      </c>
      <c r="X22">
        <v>166650</v>
      </c>
    </row>
    <row r="23" spans="1:24" x14ac:dyDescent="0.25">
      <c r="A23" t="s">
        <v>32</v>
      </c>
      <c r="C23">
        <v>1000000</v>
      </c>
      <c r="D23">
        <v>909300</v>
      </c>
      <c r="E23">
        <v>21087946</v>
      </c>
      <c r="F23">
        <v>0</v>
      </c>
      <c r="G23">
        <v>0</v>
      </c>
      <c r="H23">
        <v>21087946</v>
      </c>
      <c r="I23">
        <v>21087946</v>
      </c>
      <c r="J23">
        <v>132968</v>
      </c>
      <c r="K23">
        <v>64</v>
      </c>
      <c r="L23">
        <v>2432</v>
      </c>
      <c r="M23">
        <v>132912</v>
      </c>
      <c r="N23">
        <v>133032</v>
      </c>
      <c r="O23">
        <v>132968.66666666599</v>
      </c>
      <c r="P23">
        <v>61.333333333342999</v>
      </c>
      <c r="Q23">
        <v>2264.88888888888</v>
      </c>
      <c r="R23">
        <v>132914</v>
      </c>
      <c r="S23">
        <v>133030</v>
      </c>
      <c r="T23">
        <v>158593.33333333299</v>
      </c>
      <c r="U23">
        <v>66.666666666656894</v>
      </c>
      <c r="V23">
        <v>3454.88888888888</v>
      </c>
      <c r="W23">
        <v>158517</v>
      </c>
      <c r="X23">
        <v>158660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Q C u T V C l v B E C k A A A A 9 g A A A B I A H A B D b 2 5 m a W c v U G F j a 2 F n Z S 5 4 b W w g o h g A K K A U A A A A A A A A A A A A A A A A A A A A A A A A A A A A h Y 8 x D o I w G I W v Q r r T l u J g y E 8 Z j J s k J i T G t S k V G q A Y W i x 3 c / B I X k G M o m 6 O 7 3 v f 8 N 7 9 e o N s 6 t r g o g a r e 5 O i C F M U K C P 7 U p s q R a M 7 h W u U c d g L 2 Y h K B b N s b D L Z M k W 1 c + e E E O 8 9 9 j H u h 4 o w S i N y z H e F r F U n 0 E f W / + V Q G + u E k Q p x O L z G c I Y j G u M V Y 5 g C W S D k 2 n w F N u 9 9 t j 8 Q N m P r x k F x Z c N t A W S J Q N 4 f + A N Q S w M E F A A C A A g A Q C u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r k 1 Q v R 9 T / j g E A A E 0 E A A A T A B w A R m 9 y b X V s Y X M v U 2 V j d G l v b j E u b S C i G A A o o B Q A A A A A A A A A A A A A A A A A A A A A A A A A A A B 9 k 8 t O 6 z A Q Q P e V + g 9 W 2 L S S F Y k K 7 g K U B W p B s O G h l h V F l e s M x c K P y D M J j 4 p / v 9 O m U A R J s o k 9 Z z I + n l E Q N J n g x b R + H 5 7 2 e / 0 e P q s I u S B A E p m w Q P 2 e 4 O c m m h V 4 j o y x S i d B l w 4 8 D S 6 M h X Q c P P E G B 8 n 4 Z H 6 P E H F + D S 9 h P g F 8 o V D M N 6 V S j V U y l A 8 T s M Y Z g p g l M p F i H G z p P G a j I y n O v Q 6 5 8 a v s c H Q 8 k u K u D A R T e r e Q 7 Z f p d f D w O J S 1 0 0 H C 3 6 g l f K g 8 o C h i c K E y v E x Y c 6 a W n H 6 7 i R F c g s p Z a 1 B f Q o q H X f z M 2 q l W V k X M K J Y / C 8 9 M E Y R W b m m 4 9 r 7 e L C q P T y G 6 W n z 2 X g A O W j X k e p 3 w d h W V 4 7 s S J 3 N b 3 + h T i n W i g 0 e K y n D f / r B t i z h 6 5 e n f U b o 5 Z B t G P n M z p 4 U O p W / g E V 4 j t x Y X q l p 1 0 B w s q U 5 e d V B n f B d V b 3 8 p G Q c L X Z T N X t + 0 x e s H b / D 6 p o 1 e e 9 r q F U H Z D r E t 7 j L b J b S p b X G 7 W 4 2 b 5 L i l u E D Q r c O s a f s w v 3 j z M G v a N s w d / e 3 1 O e z 3 j G / + R U 7 / A 1 B L A Q I t A B Q A A g A I A E A r k 1 Q p b w R A p A A A A P Y A A A A S A A A A A A A A A A A A A A A A A A A A A A B D b 2 5 m a W c v U G F j a 2 F n Z S 5 4 b W x Q S w E C L Q A U A A I A C A B A K 5 N U D 8 r p q 6 Q A A A D p A A A A E w A A A A A A A A A A A A A A A A D w A A A A W 0 N v b n R l b n R f V H l w Z X N d L n h t b F B L A Q I t A B Q A A g A I A E A r k 1 Q v R 9 T / j g E A A E 0 E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W A A A A A A A A E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4 V D I y O j M y O j E 1 L j c 0 N T I 3 M z B a I i A v P j x F b n R y e S B U e X B l P S J G a W x s Q 2 9 s d W 1 u V H l w Z X M i I F Z h b H V l P S J z Q m d Z R E F 3 T U R B d 0 1 E Q X d N R E F 3 T U R B d 0 1 E Q X d N R E F 3 T U Q i I C 8 + P E V u d H J 5 I F R 5 c G U 9 I k Z p b G x D b 2 x 1 b W 5 O Y W 1 l c y I g V m F s d W U 9 I n N b J n F 1 b 3 Q 7 c H J v Z 3 J h b S Z x d W 9 0 O y w m c X V v d D t j b 2 5 z d H J h a W 5 0 c y Z x d W 9 0 O y w m c X V v d D t s a W 1 p d C Z x d W 9 0 O y w m c X V v d D t z b 2 x 1 d G l v b l 9 j b 3 V u d C Z x d W 9 0 O y w m c X V v d D t y Z X d y a X R l c 1 9 h d m c m c X V v d D s s J n F 1 b 3 Q 7 c m V 3 c m l 0 Z X N f Z G V s d G E m c X V v d D s s J n F 1 b 3 Q 7 c m V 3 c m l 0 Z X N f Z G V 2 J n F 1 b 3 Q 7 L C Z x d W 9 0 O 3 J l d 3 J p d G V z X 2 1 p b i Z x d W 9 0 O y w m c X V v d D t y Z X d y a X R l c 1 9 t Y X g m c X V v d D s s J n F 1 b 3 Q 7 d G l t Z V 9 j c H V f Y X Z n J n F 1 b 3 Q 7 L C Z x d W 9 0 O 3 R p b W V f Y 3 B 1 X 2 R l b H R h J n F 1 b 3 Q 7 L C Z x d W 9 0 O 3 R p b W V f Y 3 B 1 X 2 R l d i Z x d W 9 0 O y w m c X V v d D t 0 a W 1 l X 2 N w d V 9 t a W 4 m c X V v d D s s J n F 1 b 3 Q 7 d G l t Z V 9 j c H V f b W F 4 J n F 1 b 3 Q 7 L C Z x d W 9 0 O 3 R p b W V f c m V h b F 9 h d m c m c X V v d D s s J n F 1 b 3 Q 7 d G l t Z V 9 y Z W F s X 2 R l b H R h J n F 1 b 3 Q 7 L C Z x d W 9 0 O 3 R p b W V f c m V h b F 9 k Z X Y m c X V v d D s s J n F 1 b 3 Q 7 d G l t Z V 9 y Z W F s X 2 1 p b i Z x d W 9 0 O y w m c X V v d D t 0 a W 1 l X 3 J l Y W x f b W F 4 J n F 1 b 3 Q 7 L C Z x d W 9 0 O 3 J l d 3 N f c 2 V j X 2 F 2 Z y Z x d W 9 0 O y w m c X V v d D t y Z X d z X 3 N l Y 1 9 k Z W x 0 Y S Z x d W 9 0 O y w m c X V v d D t y Z X d z X 3 N l Y 1 9 k Z X Y m c X V v d D s s J n F 1 b 3 Q 7 c m V 3 c 1 9 z Z W N f b W l u J n F 1 b 3 Q 7 L C Z x d W 9 0 O 3 J l d 3 N f c 2 V j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3 B y b 2 d y Y W 0 s M H 0 m c X V v d D s s J n F 1 b 3 Q 7 U 2 V j d G l v b j E v d G V z d C 9 B d X R v U m V t b 3 Z l Z E N v b H V t b n M x L n t j b 2 5 z d H J h a W 5 0 c y w x f S Z x d W 9 0 O y w m c X V v d D t T Z W N 0 a W 9 u M S 9 0 Z X N 0 L 0 F 1 d G 9 S Z W 1 v d m V k Q 2 9 s d W 1 u c z E u e 2 x p b W l 0 L D J 9 J n F 1 b 3 Q 7 L C Z x d W 9 0 O 1 N l Y 3 R p b 2 4 x L 3 R l c 3 Q v Q X V 0 b 1 J l b W 9 2 Z W R D b 2 x 1 b W 5 z M S 5 7 c 2 9 s d X R p b 2 5 f Y 2 9 1 b n Q s M 3 0 m c X V v d D s s J n F 1 b 3 Q 7 U 2 V j d G l v b j E v d G V z d C 9 B d X R v U m V t b 3 Z l Z E N v b H V t b n M x L n t y Z X d y a X R l c 1 9 h d m c s N H 0 m c X V v d D s s J n F 1 b 3 Q 7 U 2 V j d G l v b j E v d G V z d C 9 B d X R v U m V t b 3 Z l Z E N v b H V t b n M x L n t y Z X d y a X R l c 1 9 k Z W x 0 Y S w 1 f S Z x d W 9 0 O y w m c X V v d D t T Z W N 0 a W 9 u M S 9 0 Z X N 0 L 0 F 1 d G 9 S Z W 1 v d m V k Q 2 9 s d W 1 u c z E u e 3 J l d 3 J p d G V z X 2 R l d i w 2 f S Z x d W 9 0 O y w m c X V v d D t T Z W N 0 a W 9 u M S 9 0 Z X N 0 L 0 F 1 d G 9 S Z W 1 v d m V k Q 2 9 s d W 1 u c z E u e 3 J l d 3 J p d G V z X 2 1 p b i w 3 f S Z x d W 9 0 O y w m c X V v d D t T Z W N 0 a W 9 u M S 9 0 Z X N 0 L 0 F 1 d G 9 S Z W 1 v d m V k Q 2 9 s d W 1 u c z E u e 3 J l d 3 J p d G V z X 2 1 h e C w 4 f S Z x d W 9 0 O y w m c X V v d D t T Z W N 0 a W 9 u M S 9 0 Z X N 0 L 0 F 1 d G 9 S Z W 1 v d m V k Q 2 9 s d W 1 u c z E u e 3 R p b W V f Y 3 B 1 X 2 F 2 Z y w 5 f S Z x d W 9 0 O y w m c X V v d D t T Z W N 0 a W 9 u M S 9 0 Z X N 0 L 0 F 1 d G 9 S Z W 1 v d m V k Q 2 9 s d W 1 u c z E u e 3 R p b W V f Y 3 B 1 X 2 R l b H R h L D E w f S Z x d W 9 0 O y w m c X V v d D t T Z W N 0 a W 9 u M S 9 0 Z X N 0 L 0 F 1 d G 9 S Z W 1 v d m V k Q 2 9 s d W 1 u c z E u e 3 R p b W V f Y 3 B 1 X 2 R l d i w x M X 0 m c X V v d D s s J n F 1 b 3 Q 7 U 2 V j d G l v b j E v d G V z d C 9 B d X R v U m V t b 3 Z l Z E N v b H V t b n M x L n t 0 a W 1 l X 2 N w d V 9 t a W 4 s M T J 9 J n F 1 b 3 Q 7 L C Z x d W 9 0 O 1 N l Y 3 R p b 2 4 x L 3 R l c 3 Q v Q X V 0 b 1 J l b W 9 2 Z W R D b 2 x 1 b W 5 z M S 5 7 d G l t Z V 9 j c H V f b W F 4 L D E z f S Z x d W 9 0 O y w m c X V v d D t T Z W N 0 a W 9 u M S 9 0 Z X N 0 L 0 F 1 d G 9 S Z W 1 v d m V k Q 2 9 s d W 1 u c z E u e 3 R p b W V f c m V h b F 9 h d m c s M T R 9 J n F 1 b 3 Q 7 L C Z x d W 9 0 O 1 N l Y 3 R p b 2 4 x L 3 R l c 3 Q v Q X V 0 b 1 J l b W 9 2 Z W R D b 2 x 1 b W 5 z M S 5 7 d G l t Z V 9 y Z W F s X 2 R l b H R h L D E 1 f S Z x d W 9 0 O y w m c X V v d D t T Z W N 0 a W 9 u M S 9 0 Z X N 0 L 0 F 1 d G 9 S Z W 1 v d m V k Q 2 9 s d W 1 u c z E u e 3 R p b W V f c m V h b F 9 k Z X Y s M T Z 9 J n F 1 b 3 Q 7 L C Z x d W 9 0 O 1 N l Y 3 R p b 2 4 x L 3 R l c 3 Q v Q X V 0 b 1 J l b W 9 2 Z W R D b 2 x 1 b W 5 z M S 5 7 d G l t Z V 9 y Z W F s X 2 1 p b i w x N 3 0 m c X V v d D s s J n F 1 b 3 Q 7 U 2 V j d G l v b j E v d G V z d C 9 B d X R v U m V t b 3 Z l Z E N v b H V t b n M x L n t 0 a W 1 l X 3 J l Y W x f b W F 4 L D E 4 f S Z x d W 9 0 O y w m c X V v d D t T Z W N 0 a W 9 u M S 9 0 Z X N 0 L 0 F 1 d G 9 S Z W 1 v d m V k Q 2 9 s d W 1 u c z E u e 3 J l d 3 N f c 2 V j X 2 F 2 Z y w x O X 0 m c X V v d D s s J n F 1 b 3 Q 7 U 2 V j d G l v b j E v d G V z d C 9 B d X R v U m V t b 3 Z l Z E N v b H V t b n M x L n t y Z X d z X 3 N l Y 1 9 k Z W x 0 Y S w y M H 0 m c X V v d D s s J n F 1 b 3 Q 7 U 2 V j d G l v b j E v d G V z d C 9 B d X R v U m V t b 3 Z l Z E N v b H V t b n M x L n t y Z X d z X 3 N l Y 1 9 k Z X Y s M j F 9 J n F 1 b 3 Q 7 L C Z x d W 9 0 O 1 N l Y 3 R p b 2 4 x L 3 R l c 3 Q v Q X V 0 b 1 J l b W 9 2 Z W R D b 2 x 1 b W 5 z M S 5 7 c m V 3 c 1 9 z Z W N f b W l u L D I y f S Z x d W 9 0 O y w m c X V v d D t T Z W N 0 a W 9 u M S 9 0 Z X N 0 L 0 F 1 d G 9 S Z W 1 v d m V k Q 2 9 s d W 1 u c z E u e 3 J l d 3 N f c 2 V j X 2 1 h e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3 R l c 3 Q v Q X V 0 b 1 J l b W 9 2 Z W R D b 2 x 1 b W 5 z M S 5 7 c H J v Z 3 J h b S w w f S Z x d W 9 0 O y w m c X V v d D t T Z W N 0 a W 9 u M S 9 0 Z X N 0 L 0 F 1 d G 9 S Z W 1 v d m V k Q 2 9 s d W 1 u c z E u e 2 N v b n N 0 c m F p b n R z L D F 9 J n F 1 b 3 Q 7 L C Z x d W 9 0 O 1 N l Y 3 R p b 2 4 x L 3 R l c 3 Q v Q X V 0 b 1 J l b W 9 2 Z W R D b 2 x 1 b W 5 z M S 5 7 b G l t a X Q s M n 0 m c X V v d D s s J n F 1 b 3 Q 7 U 2 V j d G l v b j E v d G V z d C 9 B d X R v U m V t b 3 Z l Z E N v b H V t b n M x L n t z b 2 x 1 d G l v b l 9 j b 3 V u d C w z f S Z x d W 9 0 O y w m c X V v d D t T Z W N 0 a W 9 u M S 9 0 Z X N 0 L 0 F 1 d G 9 S Z W 1 v d m V k Q 2 9 s d W 1 u c z E u e 3 J l d 3 J p d G V z X 2 F 2 Z y w 0 f S Z x d W 9 0 O y w m c X V v d D t T Z W N 0 a W 9 u M S 9 0 Z X N 0 L 0 F 1 d G 9 S Z W 1 v d m V k Q 2 9 s d W 1 u c z E u e 3 J l d 3 J p d G V z X 2 R l b H R h L D V 9 J n F 1 b 3 Q 7 L C Z x d W 9 0 O 1 N l Y 3 R p b 2 4 x L 3 R l c 3 Q v Q X V 0 b 1 J l b W 9 2 Z W R D b 2 x 1 b W 5 z M S 5 7 c m V 3 c m l 0 Z X N f Z G V 2 L D Z 9 J n F 1 b 3 Q 7 L C Z x d W 9 0 O 1 N l Y 3 R p b 2 4 x L 3 R l c 3 Q v Q X V 0 b 1 J l b W 9 2 Z W R D b 2 x 1 b W 5 z M S 5 7 c m V 3 c m l 0 Z X N f b W l u L D d 9 J n F 1 b 3 Q 7 L C Z x d W 9 0 O 1 N l Y 3 R p b 2 4 x L 3 R l c 3 Q v Q X V 0 b 1 J l b W 9 2 Z W R D b 2 x 1 b W 5 z M S 5 7 c m V 3 c m l 0 Z X N f b W F 4 L D h 9 J n F 1 b 3 Q 7 L C Z x d W 9 0 O 1 N l Y 3 R p b 2 4 x L 3 R l c 3 Q v Q X V 0 b 1 J l b W 9 2 Z W R D b 2 x 1 b W 5 z M S 5 7 d G l t Z V 9 j c H V f Y X Z n L D l 9 J n F 1 b 3 Q 7 L C Z x d W 9 0 O 1 N l Y 3 R p b 2 4 x L 3 R l c 3 Q v Q X V 0 b 1 J l b W 9 2 Z W R D b 2 x 1 b W 5 z M S 5 7 d G l t Z V 9 j c H V f Z G V s d G E s M T B 9 J n F 1 b 3 Q 7 L C Z x d W 9 0 O 1 N l Y 3 R p b 2 4 x L 3 R l c 3 Q v Q X V 0 b 1 J l b W 9 2 Z W R D b 2 x 1 b W 5 z M S 5 7 d G l t Z V 9 j c H V f Z G V 2 L D E x f S Z x d W 9 0 O y w m c X V v d D t T Z W N 0 a W 9 u M S 9 0 Z X N 0 L 0 F 1 d G 9 S Z W 1 v d m V k Q 2 9 s d W 1 u c z E u e 3 R p b W V f Y 3 B 1 X 2 1 p b i w x M n 0 m c X V v d D s s J n F 1 b 3 Q 7 U 2 V j d G l v b j E v d G V z d C 9 B d X R v U m V t b 3 Z l Z E N v b H V t b n M x L n t 0 a W 1 l X 2 N w d V 9 t Y X g s M T N 9 J n F 1 b 3 Q 7 L C Z x d W 9 0 O 1 N l Y 3 R p b 2 4 x L 3 R l c 3 Q v Q X V 0 b 1 J l b W 9 2 Z W R D b 2 x 1 b W 5 z M S 5 7 d G l t Z V 9 y Z W F s X 2 F 2 Z y w x N H 0 m c X V v d D s s J n F 1 b 3 Q 7 U 2 V j d G l v b j E v d G V z d C 9 B d X R v U m V t b 3 Z l Z E N v b H V t b n M x L n t 0 a W 1 l X 3 J l Y W x f Z G V s d G E s M T V 9 J n F 1 b 3 Q 7 L C Z x d W 9 0 O 1 N l Y 3 R p b 2 4 x L 3 R l c 3 Q v Q X V 0 b 1 J l b W 9 2 Z W R D b 2 x 1 b W 5 z M S 5 7 d G l t Z V 9 y Z W F s X 2 R l d i w x N n 0 m c X V v d D s s J n F 1 b 3 Q 7 U 2 V j d G l v b j E v d G V z d C 9 B d X R v U m V t b 3 Z l Z E N v b H V t b n M x L n t 0 a W 1 l X 3 J l Y W x f b W l u L D E 3 f S Z x d W 9 0 O y w m c X V v d D t T Z W N 0 a W 9 u M S 9 0 Z X N 0 L 0 F 1 d G 9 S Z W 1 v d m V k Q 2 9 s d W 1 u c z E u e 3 R p b W V f c m V h b F 9 t Y X g s M T h 9 J n F 1 b 3 Q 7 L C Z x d W 9 0 O 1 N l Y 3 R p b 2 4 x L 3 R l c 3 Q v Q X V 0 b 1 J l b W 9 2 Z W R D b 2 x 1 b W 5 z M S 5 7 c m V 3 c 1 9 z Z W N f Y X Z n L D E 5 f S Z x d W 9 0 O y w m c X V v d D t T Z W N 0 a W 9 u M S 9 0 Z X N 0 L 0 F 1 d G 9 S Z W 1 v d m V k Q 2 9 s d W 1 u c z E u e 3 J l d 3 N f c 2 V j X 2 R l b H R h L D I w f S Z x d W 9 0 O y w m c X V v d D t T Z W N 0 a W 9 u M S 9 0 Z X N 0 L 0 F 1 d G 9 S Z W 1 v d m V k Q 2 9 s d W 1 u c z E u e 3 J l d 3 N f c 2 V j X 2 R l d i w y M X 0 m c X V v d D s s J n F 1 b 3 Q 7 U 2 V j d G l v b j E v d G V z d C 9 B d X R v U m V t b 3 Z l Z E N v b H V t b n M x L n t y Z X d z X 3 N l Y 1 9 t a W 4 s M j J 9 J n F 1 b 3 Q 7 L C Z x d W 9 0 O 1 N l Y 3 R p b 2 4 x L 3 R l c 3 Q v Q X V 0 b 1 J l b W 9 2 Z W R D b 2 x 1 b W 5 z M S 5 7 c m V 3 c 1 9 z Z W N f b W F 4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D m T q 3 I z x L v n g d e G j e L d Q A A A A A A g A A A A A A E G Y A A A A B A A A g A A A A T U v i y p w O i W S B N k k g b e Y I j W b 0 4 J X W T B H Y g f U l M y 0 q B W w A A A A A D o A A A A A C A A A g A A A A y 7 Q Y 0 H r K 8 Z L x q y O T 4 C W I B 2 7 f O D h Q W / Q R m 9 3 c 9 i / D 7 0 Z Q A A A A r B r B e H z V k l Y o 4 h k w 8 3 j D V 3 0 U 4 L y x a e C F L x X h N C u j p J u p V F + M C 3 I 3 U q V 1 S n 1 Y F t j Y A H T n I S K L I A 4 1 C 2 5 8 L a 7 t 1 f b + e 3 h 5 9 D 8 q t L W V p x p 4 n C d A A A A A s n g k v I G H X N F V 0 Q j w 3 X i M v G i x Q 8 t o C 9 n 6 w D o / Y N s k H 5 8 W e l v 4 r n 2 s K y 5 w H N 9 / S y v J X q j l x x d q Z b g I f s 1 T p w F O 2 g = = < / D a t a M a s h u p > 
</file>

<file path=customXml/itemProps1.xml><?xml version="1.0" encoding="utf-8"?>
<ds:datastoreItem xmlns:ds="http://schemas.openxmlformats.org/officeDocument/2006/customXml" ds:itemID="{2DD86209-A389-4BAD-8C17-CB58310E9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Overview</vt:lpstr>
      <vt:lpstr>STRASS vs ATAME</vt:lpstr>
      <vt:lpstr>STRASS vs original</vt:lpstr>
      <vt:lpstr>strass.csv</vt:lpstr>
      <vt:lpstr>atame.csv</vt:lpstr>
      <vt:lpstr>original.csv</vt:lpstr>
      <vt:lpstr>atame.csv!atame</vt:lpstr>
      <vt:lpstr>original.csv!original</vt:lpstr>
      <vt:lpstr>strass.csv!strass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</dc:creator>
  <cp:lastModifiedBy>Neko</cp:lastModifiedBy>
  <dcterms:created xsi:type="dcterms:W3CDTF">2022-04-18T22:12:32Z</dcterms:created>
  <dcterms:modified xsi:type="dcterms:W3CDTF">2022-04-21T00:51:36Z</dcterms:modified>
</cp:coreProperties>
</file>