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Liquidity" sheetId="1" r:id="rId1"/>
    <sheet name="Profitabilit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1" i="2"/>
  <c r="J21"/>
  <c r="E20"/>
  <c r="I17"/>
  <c r="I18"/>
  <c r="F15"/>
  <c r="F14"/>
  <c r="G13"/>
  <c r="B12"/>
</calcChain>
</file>

<file path=xl/sharedStrings.xml><?xml version="1.0" encoding="utf-8"?>
<sst xmlns="http://schemas.openxmlformats.org/spreadsheetml/2006/main" count="92" uniqueCount="79">
  <si>
    <t>X ltd. has current ratio of 3.5:1 and quick ratio is 2:1.</t>
  </si>
  <si>
    <t>If excess of current assets over quick assets is stock which is Rs. 24000.</t>
  </si>
  <si>
    <t>Compute current assets and current liabilities.</t>
  </si>
  <si>
    <t xml:space="preserve">Current assets </t>
  </si>
  <si>
    <t>Current Ratio</t>
  </si>
  <si>
    <t>3.5:1</t>
  </si>
  <si>
    <t>Quick ratio</t>
  </si>
  <si>
    <t xml:space="preserve">Let current liabilities </t>
  </si>
  <si>
    <t>x</t>
  </si>
  <si>
    <t xml:space="preserve">current assets </t>
  </si>
  <si>
    <t>3.5x</t>
  </si>
  <si>
    <t xml:space="preserve">quick assets </t>
  </si>
  <si>
    <t>2x</t>
  </si>
  <si>
    <t xml:space="preserve">Stock </t>
  </si>
  <si>
    <t>3.5x-2x</t>
  </si>
  <si>
    <t>1.5 x</t>
  </si>
  <si>
    <t>3.5*x</t>
  </si>
  <si>
    <t>Rs. 56000</t>
  </si>
  <si>
    <t>CA-QA</t>
  </si>
  <si>
    <t>CA</t>
  </si>
  <si>
    <t>56000/16000</t>
  </si>
  <si>
    <t>CR</t>
  </si>
  <si>
    <t>QR</t>
  </si>
  <si>
    <t xml:space="preserve">Total assets </t>
  </si>
  <si>
    <t>Rs. 300000</t>
  </si>
  <si>
    <t>Long term liabilities</t>
  </si>
  <si>
    <t>Rs. 80000</t>
  </si>
  <si>
    <t>Shareholders Fund</t>
  </si>
  <si>
    <t>Rs. 200000</t>
  </si>
  <si>
    <t xml:space="preserve">Fixed assets </t>
  </si>
  <si>
    <t xml:space="preserve">Investments </t>
  </si>
  <si>
    <t>Rs. 100000</t>
  </si>
  <si>
    <t>Fictitious Assets</t>
  </si>
  <si>
    <t>Nil</t>
  </si>
  <si>
    <t>Compute current ratio</t>
  </si>
  <si>
    <t xml:space="preserve">Fixed assets +investments +current assets </t>
  </si>
  <si>
    <t>260000+current assets</t>
  </si>
  <si>
    <t>SF+LTl+CL</t>
  </si>
  <si>
    <t>200000+80000+CL</t>
  </si>
  <si>
    <t>280000+CL</t>
  </si>
  <si>
    <t>CL</t>
  </si>
  <si>
    <t>160000+100000+CA</t>
  </si>
  <si>
    <t>From the following details Compute ROI</t>
  </si>
  <si>
    <t>Rs. 400000</t>
  </si>
  <si>
    <t>Share capital (Equity @ Rs. 10</t>
  </si>
  <si>
    <t xml:space="preserve">12% preference </t>
  </si>
  <si>
    <t>General reserve</t>
  </si>
  <si>
    <t>Rs. 189000</t>
  </si>
  <si>
    <t>10% debentures</t>
  </si>
  <si>
    <t>Current liabilities</t>
  </si>
  <si>
    <t>rs. 100000</t>
  </si>
  <si>
    <t>Discount on shares</t>
  </si>
  <si>
    <t>Rs. 5000</t>
  </si>
  <si>
    <t>Rs. 950000</t>
  </si>
  <si>
    <t>Rs. 234000</t>
  </si>
  <si>
    <t>Also compute return on shareholders fund, EPS, PE ratio and book value per share</t>
  </si>
  <si>
    <t>Market price of share is Rs. 34</t>
  </si>
  <si>
    <t>PAT is Rs. 150000 and tax amount is rs. 50000</t>
  </si>
  <si>
    <t>EBIT</t>
  </si>
  <si>
    <t>(pat+interest on debt+tax)</t>
  </si>
  <si>
    <t>Capital Employed</t>
  </si>
  <si>
    <t>Long term debt+shareholders fund</t>
  </si>
  <si>
    <t xml:space="preserve">Shareholder fund </t>
  </si>
  <si>
    <t>Equity+pref+Reserves</t>
  </si>
  <si>
    <t>ROI</t>
  </si>
  <si>
    <t>EBIT/CAPITAL EMPLOYED*100</t>
  </si>
  <si>
    <t>ROSF</t>
  </si>
  <si>
    <t>240000/1084000*100</t>
  </si>
  <si>
    <t>150000/684000*100</t>
  </si>
  <si>
    <t>EPS</t>
  </si>
  <si>
    <t>profit available to equity holders/no. of equity shares</t>
  </si>
  <si>
    <t>profit available to equity holders</t>
  </si>
  <si>
    <t>Pat - dividend to pref. shareholders</t>
  </si>
  <si>
    <t>PE RATIO</t>
  </si>
  <si>
    <t>Market price of share/EPS</t>
  </si>
  <si>
    <t xml:space="preserve">Book Value per share </t>
  </si>
  <si>
    <t>Equity shareholders fund/No. of equity shares</t>
  </si>
  <si>
    <t>Total liabilities</t>
  </si>
  <si>
    <t xml:space="preserve">Total Assets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</si>
</sst>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G10" sqref="G10"/>
    </sheetView>
  </sheetViews>
  <sheetFormatPr defaultRowHeight="15"/>
  <cols>
    <col min="2" max="2" width="10.7109375" customWidth="1"/>
  </cols>
  <sheetData>
    <row r="1" spans="1:14">
      <c r="A1" t="s">
        <v>0</v>
      </c>
    </row>
    <row r="2" spans="1:14">
      <c r="A2" t="s">
        <v>1</v>
      </c>
      <c r="H2" t="s">
        <v>23</v>
      </c>
      <c r="J2" t="s">
        <v>24</v>
      </c>
      <c r="L2" t="s">
        <v>29</v>
      </c>
      <c r="N2">
        <v>160000</v>
      </c>
    </row>
    <row r="3" spans="1:14">
      <c r="A3" s="5" t="s">
        <v>2</v>
      </c>
      <c r="B3" s="5"/>
      <c r="C3" s="5"/>
      <c r="D3" s="5"/>
      <c r="E3" s="5"/>
      <c r="H3" t="s">
        <v>25</v>
      </c>
      <c r="J3" t="s">
        <v>26</v>
      </c>
      <c r="L3" t="s">
        <v>30</v>
      </c>
      <c r="N3" t="s">
        <v>31</v>
      </c>
    </row>
    <row r="4" spans="1:14">
      <c r="C4" s="3"/>
      <c r="H4" t="s">
        <v>27</v>
      </c>
      <c r="J4" t="s">
        <v>28</v>
      </c>
      <c r="L4" t="s">
        <v>32</v>
      </c>
      <c r="N4" t="s">
        <v>33</v>
      </c>
    </row>
    <row r="5" spans="1:14">
      <c r="A5" t="s">
        <v>4</v>
      </c>
      <c r="C5" s="3" t="s">
        <v>5</v>
      </c>
    </row>
    <row r="6" spans="1:14">
      <c r="A6" t="s">
        <v>6</v>
      </c>
      <c r="C6" s="4">
        <v>8.4027777777777771E-2</v>
      </c>
      <c r="H6" s="5" t="s">
        <v>34</v>
      </c>
    </row>
    <row r="7" spans="1:14">
      <c r="A7" t="s">
        <v>7</v>
      </c>
      <c r="C7" s="3" t="s">
        <v>8</v>
      </c>
      <c r="H7" t="s">
        <v>78</v>
      </c>
      <c r="J7" t="s">
        <v>35</v>
      </c>
    </row>
    <row r="8" spans="1:14">
      <c r="A8" t="s">
        <v>9</v>
      </c>
      <c r="C8" s="3" t="s">
        <v>10</v>
      </c>
      <c r="H8">
        <v>300000</v>
      </c>
      <c r="J8" t="s">
        <v>41</v>
      </c>
    </row>
    <row r="9" spans="1:14">
      <c r="A9" t="s">
        <v>11</v>
      </c>
      <c r="C9" s="3" t="s">
        <v>12</v>
      </c>
      <c r="H9">
        <v>300000</v>
      </c>
      <c r="J9" t="s">
        <v>36</v>
      </c>
    </row>
    <row r="10" spans="1:14">
      <c r="A10" t="s">
        <v>13</v>
      </c>
      <c r="C10" s="3" t="s">
        <v>18</v>
      </c>
      <c r="H10" t="s">
        <v>3</v>
      </c>
      <c r="J10">
        <v>40000</v>
      </c>
    </row>
    <row r="11" spans="1:14">
      <c r="A11">
        <v>24000</v>
      </c>
      <c r="C11" s="3" t="s">
        <v>14</v>
      </c>
      <c r="H11" t="s">
        <v>78</v>
      </c>
      <c r="J11" t="s">
        <v>77</v>
      </c>
    </row>
    <row r="12" spans="1:14">
      <c r="A12">
        <v>24000</v>
      </c>
      <c r="C12" s="3" t="s">
        <v>15</v>
      </c>
      <c r="H12" t="s">
        <v>78</v>
      </c>
      <c r="J12" t="s">
        <v>37</v>
      </c>
    </row>
    <row r="13" spans="1:14">
      <c r="A13" s="2" t="s">
        <v>8</v>
      </c>
      <c r="C13" s="3">
        <v>16000</v>
      </c>
      <c r="H13" t="s">
        <v>24</v>
      </c>
      <c r="J13" t="s">
        <v>38</v>
      </c>
    </row>
    <row r="14" spans="1:14">
      <c r="A14" t="s">
        <v>19</v>
      </c>
      <c r="C14" s="3" t="s">
        <v>10</v>
      </c>
      <c r="D14" t="s">
        <v>16</v>
      </c>
      <c r="E14" s="3" t="s">
        <v>17</v>
      </c>
      <c r="H14" t="s">
        <v>24</v>
      </c>
      <c r="J14" t="s">
        <v>39</v>
      </c>
    </row>
    <row r="15" spans="1:14">
      <c r="A15" t="s">
        <v>21</v>
      </c>
      <c r="C15" s="3" t="s">
        <v>20</v>
      </c>
      <c r="E15" s="3" t="s">
        <v>5</v>
      </c>
      <c r="H15" t="s">
        <v>40</v>
      </c>
      <c r="J15">
        <v>20000</v>
      </c>
    </row>
    <row r="16" spans="1:14">
      <c r="A16" t="s">
        <v>22</v>
      </c>
      <c r="C16" s="3" t="s">
        <v>20</v>
      </c>
      <c r="E16" s="4">
        <v>8.4027777777777771E-2</v>
      </c>
      <c r="H16" t="s">
        <v>21</v>
      </c>
      <c r="J16" s="1">
        <v>8.4027777777777771E-2</v>
      </c>
      <c r="L1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21"/>
  <sheetViews>
    <sheetView workbookViewId="0">
      <selection activeCell="A21" sqref="A21"/>
    </sheetView>
  </sheetViews>
  <sheetFormatPr defaultRowHeight="15"/>
  <cols>
    <col min="4" max="4" width="10" bestFit="1" customWidth="1"/>
  </cols>
  <sheetData>
    <row r="3" spans="1:10">
      <c r="A3" t="s">
        <v>42</v>
      </c>
      <c r="E3" t="s">
        <v>49</v>
      </c>
      <c r="G3" t="s">
        <v>50</v>
      </c>
    </row>
    <row r="4" spans="1:10">
      <c r="A4" t="s">
        <v>44</v>
      </c>
      <c r="D4" t="s">
        <v>43</v>
      </c>
      <c r="E4" t="s">
        <v>51</v>
      </c>
      <c r="G4" t="s">
        <v>52</v>
      </c>
    </row>
    <row r="5" spans="1:10">
      <c r="B5" t="s">
        <v>45</v>
      </c>
      <c r="D5" t="s">
        <v>31</v>
      </c>
      <c r="E5" t="s">
        <v>29</v>
      </c>
      <c r="G5" t="s">
        <v>53</v>
      </c>
    </row>
    <row r="6" spans="1:10">
      <c r="A6" t="s">
        <v>46</v>
      </c>
      <c r="D6" t="s">
        <v>47</v>
      </c>
      <c r="E6" t="s">
        <v>3</v>
      </c>
      <c r="G6" t="s">
        <v>54</v>
      </c>
    </row>
    <row r="7" spans="1:10">
      <c r="A7" t="s">
        <v>48</v>
      </c>
      <c r="D7" t="s">
        <v>43</v>
      </c>
    </row>
    <row r="9" spans="1:10">
      <c r="A9" t="s">
        <v>55</v>
      </c>
    </row>
    <row r="10" spans="1:10">
      <c r="A10" t="s">
        <v>56</v>
      </c>
      <c r="D10" t="s">
        <v>57</v>
      </c>
    </row>
    <row r="12" spans="1:10">
      <c r="A12" t="s">
        <v>58</v>
      </c>
      <c r="B12">
        <f>+ 150000+50000+40000</f>
        <v>240000</v>
      </c>
      <c r="C12" t="s">
        <v>59</v>
      </c>
    </row>
    <row r="13" spans="1:10">
      <c r="A13" t="s">
        <v>60</v>
      </c>
      <c r="C13" t="s">
        <v>61</v>
      </c>
      <c r="G13">
        <f>400000+400000+100000+189000-5000</f>
        <v>1084000</v>
      </c>
      <c r="H13" t="s">
        <v>62</v>
      </c>
      <c r="J13" t="s">
        <v>63</v>
      </c>
    </row>
    <row r="14" spans="1:10">
      <c r="A14" t="s">
        <v>64</v>
      </c>
      <c r="C14" t="s">
        <v>65</v>
      </c>
      <c r="F14">
        <f>+B12/G13*100</f>
        <v>22.140221402214021</v>
      </c>
      <c r="G14" t="s">
        <v>67</v>
      </c>
    </row>
    <row r="15" spans="1:10">
      <c r="A15" t="s">
        <v>66</v>
      </c>
      <c r="F15">
        <f>150000/684000*100</f>
        <v>21.929824561403507</v>
      </c>
      <c r="G15" t="s">
        <v>68</v>
      </c>
    </row>
    <row r="17" spans="1:12">
      <c r="A17" t="s">
        <v>69</v>
      </c>
      <c r="C17" t="s">
        <v>70</v>
      </c>
      <c r="I17">
        <f>138000/40000</f>
        <v>3.45</v>
      </c>
    </row>
    <row r="18" spans="1:12">
      <c r="A18" t="s">
        <v>71</v>
      </c>
      <c r="E18" t="s">
        <v>72</v>
      </c>
      <c r="I18">
        <f>150000 - 12000</f>
        <v>138000</v>
      </c>
    </row>
    <row r="20" spans="1:12">
      <c r="A20" t="s">
        <v>73</v>
      </c>
      <c r="B20" t="s">
        <v>74</v>
      </c>
      <c r="E20">
        <f>34/3.45</f>
        <v>9.8550724637681153</v>
      </c>
    </row>
    <row r="21" spans="1:12">
      <c r="A21" t="s">
        <v>75</v>
      </c>
      <c r="E21" t="s">
        <v>76</v>
      </c>
      <c r="J21">
        <f>584000/40000</f>
        <v>14.6</v>
      </c>
      <c r="L21">
        <f>589000-5000</f>
        <v>584000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Liquidity</vt:lpstr>
      <vt:lpstr>Profitability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2014-04-30T15:14:57Z</dcterms:modified>
</cp:coreProperties>
</file>