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uc1917\Documents\Research Funding\BCRC 2019\Sampling_Data\"/>
    </mc:Choice>
  </mc:AlternateContent>
  <xr:revisionPtr revIDLastSave="0" documentId="13_ncr:1_{BD053E40-6BBD-48B2-B2DF-707CE82A3C0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llData" sheetId="1" r:id="rId1"/>
    <sheet name="QC" sheetId="2" r:id="rId2"/>
  </sheets>
  <definedNames>
    <definedName name="_xlnm._FilterDatabase" localSheetId="0" hidden="1">AllData!$A$1:$AN$916</definedName>
    <definedName name="_xlnm.Print_Area" localSheetId="0">AllData!$A$1:$F$27</definedName>
    <definedName name="_xlnm.Print_Titles" localSheetId="0">AllData!$1:$1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1" l="1"/>
  <c r="L26" i="1"/>
  <c r="K27" i="1"/>
  <c r="K26" i="1"/>
  <c r="H27" i="1"/>
  <c r="H26" i="1"/>
  <c r="G27" i="1"/>
  <c r="G26" i="1"/>
  <c r="G13" i="1"/>
  <c r="G12" i="1"/>
  <c r="H13" i="1"/>
  <c r="H12" i="1"/>
  <c r="K13" i="1"/>
  <c r="K12" i="1"/>
  <c r="L13" i="1"/>
  <c r="L12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U27" i="1" l="1"/>
  <c r="U26" i="1"/>
  <c r="T27" i="1"/>
  <c r="T26" i="1"/>
  <c r="S27" i="1"/>
  <c r="S26" i="1"/>
  <c r="N27" i="1"/>
  <c r="N26" i="1"/>
  <c r="U13" i="1"/>
  <c r="U12" i="1"/>
  <c r="T13" i="1"/>
  <c r="T12" i="1"/>
  <c r="S13" i="1"/>
  <c r="S12" i="1"/>
  <c r="N13" i="1"/>
  <c r="N12" i="1" l="1"/>
  <c r="AB7" i="1" l="1"/>
  <c r="AA8" i="1" l="1"/>
  <c r="AA22" i="1"/>
  <c r="AA9" i="1"/>
  <c r="AB9" i="1"/>
  <c r="AC9" i="1"/>
  <c r="AA23" i="1"/>
  <c r="AB23" i="1"/>
  <c r="AC23" i="1"/>
  <c r="AA10" i="1"/>
  <c r="AB10" i="1"/>
  <c r="AC10" i="1"/>
  <c r="AA24" i="1"/>
  <c r="AB24" i="1"/>
  <c r="AC24" i="1"/>
  <c r="AC25" i="1"/>
  <c r="AB25" i="1"/>
  <c r="AA25" i="1"/>
  <c r="AC11" i="1"/>
  <c r="AB11" i="1"/>
  <c r="AA11" i="1"/>
  <c r="AC21" i="1"/>
  <c r="AB21" i="1"/>
  <c r="AA21" i="1"/>
  <c r="AC7" i="1"/>
  <c r="AA7" i="1"/>
  <c r="AC20" i="1"/>
  <c r="AB20" i="1"/>
  <c r="AA20" i="1"/>
  <c r="AC6" i="1"/>
  <c r="AB6" i="1"/>
  <c r="AA6" i="1"/>
  <c r="AC19" i="1"/>
  <c r="AB19" i="1"/>
  <c r="AA19" i="1"/>
  <c r="AC5" i="1"/>
  <c r="AB5" i="1"/>
  <c r="AA5" i="1"/>
  <c r="AC18" i="1"/>
  <c r="AB18" i="1"/>
  <c r="AA18" i="1"/>
  <c r="AC4" i="1"/>
  <c r="AB4" i="1"/>
  <c r="AA4" i="1"/>
  <c r="AC17" i="1"/>
  <c r="AB17" i="1"/>
  <c r="AA17" i="1"/>
  <c r="AC3" i="1"/>
  <c r="AB3" i="1"/>
  <c r="AA3" i="1"/>
  <c r="AC16" i="1"/>
  <c r="AB16" i="1"/>
  <c r="AA16" i="1"/>
  <c r="AC2" i="1"/>
  <c r="AB2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Makortoff, Marilyn</author>
    <author>Author</author>
  </authors>
  <commentList>
    <comment ref="S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Makortoff, Marilyn:</t>
        </r>
        <r>
          <rPr>
            <sz val="9"/>
            <color indexed="81"/>
            <rFont val="Tahoma"/>
            <family val="2"/>
          </rPr>
          <t xml:space="preserve">
Cert. Standard is 689 with accetable range of 558-753</t>
        </r>
      </text>
    </comment>
    <comment ref="S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Makortoff, Marilyn:</t>
        </r>
        <r>
          <rPr>
            <sz val="9"/>
            <color indexed="81"/>
            <rFont val="Tahoma"/>
            <family val="2"/>
          </rPr>
          <t xml:space="preserve">
Cert. Standard is 689 with accetable range of 558-753</t>
        </r>
      </text>
    </comment>
    <comment ref="S1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Makortoff, Marilyn:</t>
        </r>
        <r>
          <rPr>
            <sz val="9"/>
            <color indexed="81"/>
            <rFont val="Tahoma"/>
            <family val="2"/>
          </rPr>
          <t xml:space="preserve">
Cert. Standard is 325 with accetable range of 309-342</t>
        </r>
      </text>
    </comment>
    <comment ref="U2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Makortoff, Marilyn:</t>
        </r>
        <r>
          <rPr>
            <sz val="9"/>
            <color indexed="81"/>
            <rFont val="Tahoma"/>
            <family val="2"/>
          </rPr>
          <t xml:space="preserve">
Cert standard is 11200 for high with an acceptable range of 932-13000. Low is 994 with range of 970-1030.</t>
        </r>
      </text>
    </comment>
    <comment ref="S2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Makortoff, Marilyn:</t>
        </r>
        <r>
          <rPr>
            <sz val="9"/>
            <color indexed="81"/>
            <rFont val="Tahoma"/>
            <family val="2"/>
          </rPr>
          <t xml:space="preserve">
Standard is 1010 with and acceptable range of 970-1030</t>
        </r>
      </text>
    </comment>
    <comment ref="J29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is 8.2 with an acceptable range of 7.0-9.0 mg/L.</t>
        </r>
      </text>
    </comment>
    <comment ref="K29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is 1.9 with and acceptable range of 1.9-2.1 mg/L </t>
        </r>
      </text>
    </comment>
    <comment ref="H3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Makortoff, Marilyn:</t>
        </r>
        <r>
          <rPr>
            <sz val="9"/>
            <color indexed="81"/>
            <rFont val="Tahoma"/>
            <family val="2"/>
          </rPr>
          <t xml:space="preserve">
peak of 467+/-1</t>
        </r>
      </text>
    </comment>
    <comment ref="I3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Makortoff, Marilyn:</t>
        </r>
        <r>
          <rPr>
            <sz val="9"/>
            <color indexed="81"/>
            <rFont val="Tahoma"/>
            <family val="2"/>
          </rPr>
          <t xml:space="preserve">
Peak value of 5
</t>
        </r>
      </text>
    </comment>
    <comment ref="J3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Makortoff, Marilyn:</t>
        </r>
        <r>
          <rPr>
            <sz val="9"/>
            <color indexed="81"/>
            <rFont val="Tahoma"/>
            <family val="2"/>
          </rPr>
          <t xml:space="preserve">
Value of 397+/-1</t>
        </r>
      </text>
    </comment>
  </commentList>
</comments>
</file>

<file path=xl/sharedStrings.xml><?xml version="1.0" encoding="utf-8"?>
<sst xmlns="http://schemas.openxmlformats.org/spreadsheetml/2006/main" count="356" uniqueCount="142">
  <si>
    <t>Study</t>
  </si>
  <si>
    <t>Site</t>
  </si>
  <si>
    <t>Date</t>
  </si>
  <si>
    <t>Time</t>
  </si>
  <si>
    <t>LabID</t>
  </si>
  <si>
    <t>Notes</t>
  </si>
  <si>
    <t>22_DUC</t>
  </si>
  <si>
    <t/>
  </si>
  <si>
    <t>MB15</t>
  </si>
  <si>
    <t>22_HW0410</t>
  </si>
  <si>
    <t>MB16</t>
  </si>
  <si>
    <t>22_HW0411</t>
  </si>
  <si>
    <t>11:20</t>
  </si>
  <si>
    <t>12:00</t>
  </si>
  <si>
    <t>13:00</t>
  </si>
  <si>
    <t>22_HW0480</t>
  </si>
  <si>
    <t>22_HW0481</t>
  </si>
  <si>
    <t>22_HW0517</t>
  </si>
  <si>
    <t>13:40</t>
  </si>
  <si>
    <t>22_HW0518</t>
  </si>
  <si>
    <t>22_HW0925</t>
  </si>
  <si>
    <t>14:10</t>
  </si>
  <si>
    <t>22_HW0926</t>
  </si>
  <si>
    <t>11:00</t>
  </si>
  <si>
    <t>22_HW0977</t>
  </si>
  <si>
    <t>22_HW0978</t>
  </si>
  <si>
    <t>22_HW1225</t>
  </si>
  <si>
    <t>22_HW1226</t>
  </si>
  <si>
    <t>22_HW1371</t>
  </si>
  <si>
    <t>22_HW1372</t>
  </si>
  <si>
    <t>22_HW1341</t>
  </si>
  <si>
    <t>22_HW1342</t>
  </si>
  <si>
    <t>22_HW1377</t>
  </si>
  <si>
    <t>22_HW1381</t>
  </si>
  <si>
    <t>22_HW1384</t>
  </si>
  <si>
    <t>22_HW1385</t>
  </si>
  <si>
    <t>TP</t>
  </si>
  <si>
    <t>User</t>
  </si>
  <si>
    <t>Filename</t>
  </si>
  <si>
    <t>Slope</t>
  </si>
  <si>
    <t>Intercept</t>
  </si>
  <si>
    <t>RSQ</t>
  </si>
  <si>
    <t>RBL</t>
  </si>
  <si>
    <t>%Rec.</t>
  </si>
  <si>
    <t>LRB</t>
  </si>
  <si>
    <t>LFB</t>
  </si>
  <si>
    <t>QCS</t>
  </si>
  <si>
    <t>IPC</t>
  </si>
  <si>
    <t>TDP</t>
  </si>
  <si>
    <t>SRP</t>
  </si>
  <si>
    <t>NOx</t>
  </si>
  <si>
    <t>Slope/A</t>
  </si>
  <si>
    <t>Intercept/B</t>
  </si>
  <si>
    <t>C</t>
  </si>
  <si>
    <t>%Eff</t>
  </si>
  <si>
    <t>%LFB</t>
  </si>
  <si>
    <t>NH4-N</t>
  </si>
  <si>
    <t>DOC+TDN</t>
  </si>
  <si>
    <t>DOC Slope</t>
  </si>
  <si>
    <t>DOC Int.</t>
  </si>
  <si>
    <t>DOC RSQ</t>
  </si>
  <si>
    <t>TDN Slope</t>
  </si>
  <si>
    <t>TDN Int.</t>
  </si>
  <si>
    <t>TDN RSQ</t>
  </si>
  <si>
    <t>C-QCS</t>
  </si>
  <si>
    <t>N-QCS</t>
  </si>
  <si>
    <t>C-LRB</t>
  </si>
  <si>
    <t>N-LRB</t>
  </si>
  <si>
    <t>C-LFB</t>
  </si>
  <si>
    <t>N-LFB</t>
  </si>
  <si>
    <t>IC Spike</t>
  </si>
  <si>
    <t>C %Rec.</t>
  </si>
  <si>
    <t>N %Rec.</t>
  </si>
  <si>
    <t>C IPC</t>
  </si>
  <si>
    <t>N IPC</t>
  </si>
  <si>
    <t>ABS</t>
  </si>
  <si>
    <t>Date (YYMMDD)</t>
  </si>
  <si>
    <t>Sample Start</t>
  </si>
  <si>
    <t>Sample End</t>
  </si>
  <si>
    <t>PLUBT @255</t>
  </si>
  <si>
    <t>PLUBT @600</t>
  </si>
  <si>
    <t>Lamp Check X Peak</t>
  </si>
  <si>
    <t>Lamp Check Y Peak</t>
  </si>
  <si>
    <t>RU Peak- X Value</t>
  </si>
  <si>
    <t>RU Area- D2</t>
  </si>
  <si>
    <t>Check that the reagent blanks are similar to other runs</t>
  </si>
  <si>
    <t>% Recovery should be 90-110%</t>
  </si>
  <si>
    <t>Laboratory reagent blank should be lower than the method detection limit</t>
  </si>
  <si>
    <t>Laboratory fortified blank should be between 90-110% recovery</t>
  </si>
  <si>
    <t>The quality control standard or external standard should be within the range stated on certificate of analysis</t>
  </si>
  <si>
    <t>Instrument performance checks are the percent recovery of the controls run every 12 or 15 samples, and should be 90-110, except if they are 0 then they should be less than the MDL</t>
  </si>
  <si>
    <t>IC spike</t>
  </si>
  <si>
    <t>Inorganic spikes, spiked with inorganic carbon check that they are around 10 or 20.</t>
  </si>
  <si>
    <t>Factor</t>
  </si>
  <si>
    <t>Check</t>
  </si>
  <si>
    <t>Slope, Intercept</t>
  </si>
  <si>
    <t>Check that the slope, and intercepts or A, B and C are similar to other runs</t>
  </si>
  <si>
    <t>RSQ should be &gt;.99</t>
  </si>
  <si>
    <t>pH</t>
  </si>
  <si>
    <t>Specific Conductivity (uS)</t>
  </si>
  <si>
    <t>DOC (mg/L)</t>
  </si>
  <si>
    <t>TDN (mg/L)</t>
  </si>
  <si>
    <t>NO3-NO2-N (ug/L)</t>
  </si>
  <si>
    <t>NH4-N_(ug/L)</t>
  </si>
  <si>
    <t>DRP (ug/L)</t>
  </si>
  <si>
    <t>TDP (ug/L)</t>
  </si>
  <si>
    <t>TP (ug/L)</t>
  </si>
  <si>
    <t xml:space="preserve">ABS 280nm </t>
  </si>
  <si>
    <t>K_ppm</t>
  </si>
  <si>
    <t>Mg_ppm</t>
  </si>
  <si>
    <t>Ca_ppm</t>
  </si>
  <si>
    <t>Na_ppm</t>
  </si>
  <si>
    <t>NOx-10%+NH4-10%&lt;TDN+10%</t>
  </si>
  <si>
    <t>TDP+10%&gt;DRP-10%</t>
  </si>
  <si>
    <t>TP+10%&gt;TDP-10%</t>
  </si>
  <si>
    <t>Below method limit</t>
  </si>
  <si>
    <t>M</t>
  </si>
  <si>
    <t>Andrew</t>
  </si>
  <si>
    <t>DUC_SRP_428-429_517-518_1186_1125-1126_JAN12</t>
  </si>
  <si>
    <t>DUC_SRP_911-926_937-952_Jan12</t>
  </si>
  <si>
    <t>DUC_SRP_1348-63_1427-42_JAN13</t>
  </si>
  <si>
    <t xml:space="preserve">Andrew </t>
  </si>
  <si>
    <t>DUC_SRP_396-411_414-427_977-996_Jan13</t>
  </si>
  <si>
    <t>22_DUC_TP_517-18_911-26_937-52_979-93_996</t>
  </si>
  <si>
    <t>22_DUC_TP_1311-1381_feb10</t>
  </si>
  <si>
    <t>22_DUC_TP_396-460_Feb13</t>
  </si>
  <si>
    <t>22_DUC_TP_480-1385</t>
  </si>
  <si>
    <t>22_DUC_TDP+TP_ReRuns_396-1385</t>
  </si>
  <si>
    <t>22_DUC_TDP_517-18_911-26_937-52_977-991_Feb7</t>
  </si>
  <si>
    <t>22_DUC_TDP_1311-1381_+481-991rerun</t>
  </si>
  <si>
    <t>February 9,2023</t>
  </si>
  <si>
    <t>22_DUC_TDP_396-1186_feb14</t>
  </si>
  <si>
    <t>Seq</t>
  </si>
  <si>
    <t>Alkalinity, Total (as CaCo3) ALS</t>
  </si>
  <si>
    <t>SO4 (mg/L) ALS</t>
  </si>
  <si>
    <t>Hydroxide (OH) ALS</t>
  </si>
  <si>
    <t>Carbonate (CO3) ALS</t>
  </si>
  <si>
    <t>Bicarbonate (HCO3) ALS</t>
  </si>
  <si>
    <t>&lt;0.60</t>
  </si>
  <si>
    <t>&lt;0.34</t>
  </si>
  <si>
    <t>-</t>
  </si>
  <si>
    <t>predicted SO4 (based on relationship with conductivity)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</si>
</sst>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\-yyyy;@"/>
    <numFmt numFmtId="165" formatCode="0.0000"/>
    <numFmt numFmtId="166" formatCode="[$-F800]dddd\,\ mmmm\ dd\,\ yyyy"/>
    <numFmt numFmtId="167" formatCode="[$-409]d\-mmm\-yy;@"/>
    <numFmt numFmtId="168" formatCode="0.000"/>
    <numFmt numFmtId="169" formatCode="0.0"/>
    <numFmt numFmtId="170" formatCode="0.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3F3F3F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2" fillId="0" borderId="0"/>
    <xf numFmtId="0" fontId="4" fillId="3" borderId="1" applyNumberFormat="0" applyAlignment="0" applyProtection="0"/>
  </cellStyleXfs>
  <cellXfs count="119">
    <xf numFmtId="0" fontId="0" fillId="0" borderId="0" xfId="0"/>
    <xf numFmtId="0" fontId="1" fillId="0" borderId="0" xfId="0" applyFont="1"/>
    <xf numFmtId="16" fontId="0" fillId="0" borderId="0" xfId="0" applyNumberFormat="1"/>
    <xf numFmtId="15" fontId="0" fillId="0" borderId="0" xfId="0" applyNumberFormat="1"/>
    <xf numFmtId="20" fontId="0" fillId="0" borderId="0" xfId="0" applyNumberFormat="1"/>
    <xf numFmtId="164" fontId="6" fillId="0" borderId="0" xfId="2" applyNumberFormat="1" applyFont="1" applyAlignment="1">
      <alignment vertical="top"/>
    </xf>
    <xf numFmtId="0" fontId="10" fillId="0" borderId="0" xfId="2" applyFont="1" applyAlignment="1">
      <alignment vertical="center" wrapText="1"/>
    </xf>
    <xf numFmtId="164" fontId="10" fillId="0" borderId="0" xfId="2" applyNumberFormat="1" applyFont="1" applyAlignment="1">
      <alignment vertical="top" wrapText="1"/>
    </xf>
    <xf numFmtId="168" fontId="10" fillId="0" borderId="0" xfId="2" applyNumberFormat="1" applyFont="1" applyAlignment="1">
      <alignment vertical="center" wrapText="1"/>
    </xf>
    <xf numFmtId="2" fontId="10" fillId="0" borderId="0" xfId="2" applyNumberFormat="1" applyFont="1" applyAlignment="1">
      <alignment vertical="center" wrapText="1"/>
    </xf>
    <xf numFmtId="165" fontId="10" fillId="0" borderId="0" xfId="2" applyNumberFormat="1" applyFont="1" applyAlignment="1">
      <alignment vertical="center" wrapText="1"/>
    </xf>
    <xf numFmtId="169" fontId="10" fillId="0" borderId="0" xfId="2" applyNumberFormat="1" applyFont="1" applyAlignment="1">
      <alignment vertical="center" wrapText="1"/>
    </xf>
    <xf numFmtId="1" fontId="10" fillId="0" borderId="0" xfId="2" applyNumberFormat="1" applyFont="1" applyAlignment="1">
      <alignment vertical="center" wrapText="1"/>
    </xf>
    <xf numFmtId="0" fontId="6" fillId="0" borderId="0" xfId="2" applyFont="1" applyAlignment="1">
      <alignment vertical="center" wrapText="1"/>
    </xf>
    <xf numFmtId="0" fontId="6" fillId="0" borderId="0" xfId="0" applyFont="1"/>
    <xf numFmtId="2" fontId="7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2" fontId="7" fillId="0" borderId="2" xfId="6" applyNumberFormat="1" applyFon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2" fontId="13" fillId="3" borderId="2" xfId="6" applyNumberFormat="1" applyFont="1" applyBorder="1" applyAlignment="1">
      <alignment horizontal="center" vertical="center" wrapText="1"/>
    </xf>
    <xf numFmtId="2" fontId="6" fillId="0" borderId="0" xfId="0" applyNumberFormat="1" applyFont="1"/>
    <xf numFmtId="2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8" fillId="0" borderId="0" xfId="0" applyFont="1"/>
    <xf numFmtId="2" fontId="13" fillId="0" borderId="0" xfId="6" applyNumberFormat="1" applyFont="1" applyFill="1" applyBorder="1" applyAlignment="1">
      <alignment horizontal="center" vertical="center"/>
    </xf>
    <xf numFmtId="0" fontId="1" fillId="0" borderId="2" xfId="0" applyFont="1" applyBorder="1"/>
    <xf numFmtId="2" fontId="14" fillId="0" borderId="0" xfId="0" applyNumberFormat="1" applyFont="1"/>
    <xf numFmtId="0" fontId="14" fillId="0" borderId="0" xfId="0" applyFont="1"/>
    <xf numFmtId="169" fontId="14" fillId="0" borderId="0" xfId="0" applyNumberFormat="1" applyFont="1"/>
    <xf numFmtId="169" fontId="14" fillId="0" borderId="0" xfId="0" applyNumberFormat="1" applyFont="1" applyAlignment="1">
      <alignment vertical="center"/>
    </xf>
    <xf numFmtId="0" fontId="15" fillId="0" borderId="0" xfId="0" applyFont="1"/>
    <xf numFmtId="0" fontId="7" fillId="0" borderId="0" xfId="2" applyFont="1" applyAlignment="1">
      <alignment vertical="center"/>
    </xf>
    <xf numFmtId="0" fontId="8" fillId="0" borderId="0" xfId="3" applyFont="1" applyAlignment="1">
      <alignment vertical="center"/>
    </xf>
    <xf numFmtId="0" fontId="7" fillId="0" borderId="0" xfId="2" applyFont="1" applyAlignment="1">
      <alignment vertical="center" wrapText="1"/>
    </xf>
    <xf numFmtId="0" fontId="10" fillId="0" borderId="0" xfId="3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6" fillId="0" borderId="0" xfId="2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16" fillId="0" borderId="0" xfId="6" applyNumberFormat="1" applyFont="1" applyFill="1" applyBorder="1" applyAlignment="1">
      <alignment horizontal="center" vertical="center"/>
    </xf>
    <xf numFmtId="0" fontId="0" fillId="0" borderId="0" xfId="0" applyFill="1"/>
    <xf numFmtId="0" fontId="15" fillId="0" borderId="0" xfId="0" applyFont="1" applyFill="1"/>
    <xf numFmtId="0" fontId="6" fillId="0" borderId="0" xfId="0" applyFont="1" applyFill="1"/>
    <xf numFmtId="0" fontId="5" fillId="0" borderId="0" xfId="2" applyFont="1" applyAlignment="1">
      <alignment vertical="center"/>
    </xf>
    <xf numFmtId="0" fontId="6" fillId="0" borderId="0" xfId="2" applyFont="1" applyAlignment="1"/>
    <xf numFmtId="164" fontId="7" fillId="0" borderId="0" xfId="2" applyNumberFormat="1" applyFont="1" applyAlignment="1">
      <alignment vertical="top"/>
    </xf>
    <xf numFmtId="2" fontId="7" fillId="0" borderId="0" xfId="2" applyNumberFormat="1" applyFont="1" applyAlignment="1">
      <alignment vertical="center"/>
    </xf>
    <xf numFmtId="165" fontId="7" fillId="0" borderId="0" xfId="2" applyNumberFormat="1" applyFont="1" applyAlignment="1">
      <alignment vertical="center"/>
    </xf>
    <xf numFmtId="1" fontId="7" fillId="0" borderId="0" xfId="2" applyNumberFormat="1" applyFont="1" applyAlignment="1">
      <alignment vertical="center"/>
    </xf>
    <xf numFmtId="1" fontId="8" fillId="0" borderId="0" xfId="2" applyNumberFormat="1" applyFont="1" applyAlignment="1">
      <alignment vertical="center"/>
    </xf>
    <xf numFmtId="0" fontId="8" fillId="0" borderId="0" xfId="2" applyFont="1" applyAlignment="1">
      <alignment vertical="center"/>
    </xf>
    <xf numFmtId="166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6" fillId="0" borderId="0" xfId="0" applyFont="1" applyAlignment="1"/>
    <xf numFmtId="164" fontId="8" fillId="0" borderId="0" xfId="3" applyNumberFormat="1" applyFont="1" applyAlignment="1">
      <alignment vertical="center"/>
    </xf>
    <xf numFmtId="2" fontId="8" fillId="0" borderId="0" xfId="3" applyNumberFormat="1" applyFont="1" applyAlignment="1">
      <alignment vertical="center"/>
    </xf>
    <xf numFmtId="165" fontId="8" fillId="0" borderId="0" xfId="3" applyNumberFormat="1" applyFont="1" applyAlignment="1">
      <alignment vertical="center"/>
    </xf>
    <xf numFmtId="1" fontId="8" fillId="0" borderId="0" xfId="3" applyNumberFormat="1" applyFont="1" applyAlignment="1">
      <alignment vertical="center"/>
    </xf>
    <xf numFmtId="0" fontId="5" fillId="0" borderId="0" xfId="3" applyFont="1" applyAlignment="1">
      <alignment vertical="center"/>
    </xf>
    <xf numFmtId="164" fontId="8" fillId="0" borderId="0" xfId="3" applyNumberFormat="1" applyFont="1" applyAlignment="1">
      <alignment vertical="top"/>
    </xf>
    <xf numFmtId="0" fontId="8" fillId="0" borderId="0" xfId="4" applyFont="1" applyAlignment="1"/>
    <xf numFmtId="1" fontId="8" fillId="0" borderId="0" xfId="3" applyNumberFormat="1" applyFont="1" applyAlignment="1"/>
    <xf numFmtId="164" fontId="7" fillId="0" borderId="0" xfId="2" applyNumberFormat="1" applyFont="1" applyAlignment="1">
      <alignment vertical="top" wrapText="1"/>
    </xf>
    <xf numFmtId="2" fontId="7" fillId="0" borderId="0" xfId="2" applyNumberFormat="1" applyFont="1" applyAlignment="1">
      <alignment vertical="center" wrapText="1"/>
    </xf>
    <xf numFmtId="165" fontId="7" fillId="0" borderId="0" xfId="2" applyNumberFormat="1" applyFont="1" applyAlignment="1">
      <alignment vertical="center" wrapText="1"/>
    </xf>
    <xf numFmtId="1" fontId="7" fillId="0" borderId="0" xfId="2" applyNumberFormat="1" applyFont="1" applyAlignment="1">
      <alignment vertical="center" wrapText="1"/>
    </xf>
    <xf numFmtId="1" fontId="8" fillId="0" borderId="0" xfId="2" applyNumberFormat="1" applyFont="1" applyAlignment="1">
      <alignment vertical="center" wrapText="1"/>
    </xf>
    <xf numFmtId="0" fontId="8" fillId="0" borderId="0" xfId="2" applyFont="1" applyAlignment="1">
      <alignment vertical="center" wrapText="1"/>
    </xf>
    <xf numFmtId="167" fontId="7" fillId="0" borderId="0" xfId="2" applyNumberFormat="1" applyFont="1" applyAlignment="1">
      <alignment vertical="center" wrapText="1"/>
    </xf>
    <xf numFmtId="1" fontId="7" fillId="0" borderId="0" xfId="5" applyNumberFormat="1" applyFont="1" applyAlignment="1">
      <alignment vertical="center" wrapText="1"/>
    </xf>
    <xf numFmtId="164" fontId="10" fillId="0" borderId="0" xfId="3" applyNumberFormat="1" applyFont="1" applyAlignment="1">
      <alignment vertical="top"/>
    </xf>
    <xf numFmtId="2" fontId="10" fillId="0" borderId="0" xfId="3" applyNumberFormat="1" applyFont="1" applyAlignment="1">
      <alignment vertical="center"/>
    </xf>
    <xf numFmtId="165" fontId="10" fillId="0" borderId="0" xfId="3" applyNumberFormat="1" applyFont="1" applyAlignment="1">
      <alignment vertical="center"/>
    </xf>
    <xf numFmtId="1" fontId="10" fillId="0" borderId="0" xfId="3" applyNumberFormat="1" applyFont="1" applyAlignment="1">
      <alignment vertical="center"/>
    </xf>
    <xf numFmtId="0" fontId="5" fillId="0" borderId="0" xfId="2" applyFont="1" applyAlignment="1"/>
    <xf numFmtId="166" fontId="6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169" fontId="6" fillId="0" borderId="0" xfId="0" applyNumberFormat="1" applyFont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/>
    </xf>
    <xf numFmtId="165" fontId="6" fillId="0" borderId="0" xfId="0" applyNumberFormat="1" applyFont="1" applyAlignment="1"/>
    <xf numFmtId="169" fontId="6" fillId="0" borderId="0" xfId="0" applyNumberFormat="1" applyFont="1" applyAlignment="1"/>
    <xf numFmtId="164" fontId="6" fillId="0" borderId="0" xfId="2" applyNumberFormat="1" applyFont="1" applyAlignment="1"/>
    <xf numFmtId="0" fontId="10" fillId="0" borderId="0" xfId="2" applyFont="1" applyAlignment="1">
      <alignment vertical="center"/>
    </xf>
    <xf numFmtId="166" fontId="6" fillId="0" borderId="0" xfId="2" applyNumberFormat="1" applyFont="1" applyAlignment="1"/>
    <xf numFmtId="168" fontId="6" fillId="0" borderId="0" xfId="2" applyNumberFormat="1" applyFont="1" applyAlignment="1"/>
    <xf numFmtId="1" fontId="6" fillId="0" borderId="0" xfId="2" applyNumberFormat="1" applyFont="1" applyAlignment="1"/>
    <xf numFmtId="2" fontId="6" fillId="0" borderId="0" xfId="2" applyNumberFormat="1" applyFont="1" applyAlignment="1"/>
    <xf numFmtId="0" fontId="10" fillId="0" borderId="0" xfId="2" applyFont="1" applyAlignment="1"/>
    <xf numFmtId="164" fontId="8" fillId="0" borderId="0" xfId="2" applyNumberFormat="1" applyFont="1" applyAlignment="1">
      <alignment vertical="top"/>
    </xf>
    <xf numFmtId="2" fontId="8" fillId="0" borderId="0" xfId="2" applyNumberFormat="1" applyFont="1" applyAlignment="1">
      <alignment vertical="center"/>
    </xf>
    <xf numFmtId="165" fontId="8" fillId="0" borderId="0" xfId="2" applyNumberFormat="1" applyFont="1" applyAlignment="1">
      <alignment vertical="center"/>
    </xf>
    <xf numFmtId="0" fontId="8" fillId="0" borderId="0" xfId="3" applyFont="1" applyAlignment="1"/>
    <xf numFmtId="169" fontId="17" fillId="0" borderId="0" xfId="0" applyNumberFormat="1" applyFont="1"/>
    <xf numFmtId="0" fontId="0" fillId="0" borderId="2" xfId="0" applyBorder="1"/>
    <xf numFmtId="15" fontId="0" fillId="0" borderId="2" xfId="0" applyNumberFormat="1" applyBorder="1"/>
    <xf numFmtId="2" fontId="14" fillId="0" borderId="2" xfId="0" applyNumberFormat="1" applyFont="1" applyBorder="1"/>
    <xf numFmtId="169" fontId="14" fillId="0" borderId="2" xfId="0" applyNumberFormat="1" applyFont="1" applyBorder="1"/>
    <xf numFmtId="2" fontId="6" fillId="0" borderId="2" xfId="0" applyNumberFormat="1" applyFont="1" applyBorder="1"/>
    <xf numFmtId="2" fontId="8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170" fontId="8" fillId="0" borderId="2" xfId="0" applyNumberFormat="1" applyFont="1" applyBorder="1" applyAlignment="1">
      <alignment vertical="center"/>
    </xf>
    <xf numFmtId="2" fontId="13" fillId="0" borderId="2" xfId="6" applyNumberFormat="1" applyFont="1" applyFill="1" applyBorder="1" applyAlignment="1">
      <alignment horizontal="center" vertical="center"/>
    </xf>
    <xf numFmtId="0" fontId="14" fillId="0" borderId="2" xfId="0" applyFont="1" applyBorder="1"/>
    <xf numFmtId="0" fontId="0" fillId="0" borderId="2" xfId="0" applyFill="1" applyBorder="1"/>
    <xf numFmtId="169" fontId="18" fillId="0" borderId="0" xfId="0" applyNumberFormat="1" applyFont="1"/>
    <xf numFmtId="0" fontId="1" fillId="0" borderId="2" xfId="0" applyFont="1" applyBorder="1" applyAlignment="1">
      <alignment wrapText="1"/>
    </xf>
    <xf numFmtId="1" fontId="15" fillId="0" borderId="0" xfId="0" applyNumberFormat="1" applyFont="1"/>
    <xf numFmtId="1" fontId="19" fillId="0" borderId="0" xfId="0" applyNumberFormat="1" applyFont="1"/>
    <xf numFmtId="1" fontId="19" fillId="0" borderId="2" xfId="0" applyNumberFormat="1" applyFont="1" applyBorder="1"/>
  </cellXfs>
  <cellStyles count="7">
    <cellStyle name="Neutral" xfId="1" builtinId="28"/>
    <cellStyle name="Normal" xfId="0" builtinId="0"/>
    <cellStyle name="Normal 2" xfId="3" xr:uid="{00000000-0005-0000-0000-000002000000}"/>
    <cellStyle name="Normal 2 2" xfId="4" xr:uid="{00000000-0005-0000-0000-000003000000}"/>
    <cellStyle name="Normal 4" xfId="2" xr:uid="{00000000-0005-0000-0000-000004000000}"/>
    <cellStyle name="Normal 4 4" xfId="5" xr:uid="{00000000-0005-0000-0000-000005000000}"/>
    <cellStyle name="Output 2" xfId="6" xr:uid="{00000000-0005-0000-0000-000006000000}"/>
  </cellStyles>
  <dxfs count="176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Young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AllData!$C$2:$C$11</c:f>
              <c:numCache>
                <c:formatCode>d\-mmm\-yy</c:formatCode>
                <c:ptCount val="10"/>
                <c:pt idx="0" formatCode="d\-mmm">
                  <c:v>44697</c:v>
                </c:pt>
                <c:pt idx="1">
                  <c:v>44720</c:v>
                </c:pt>
                <c:pt idx="2">
                  <c:v>44732</c:v>
                </c:pt>
                <c:pt idx="3">
                  <c:v>44746</c:v>
                </c:pt>
                <c:pt idx="4">
                  <c:v>44760</c:v>
                </c:pt>
                <c:pt idx="5">
                  <c:v>44775</c:v>
                </c:pt>
                <c:pt idx="6">
                  <c:v>44795</c:v>
                </c:pt>
                <c:pt idx="7">
                  <c:v>44811</c:v>
                </c:pt>
                <c:pt idx="8" formatCode="d\-mmm">
                  <c:v>44831</c:v>
                </c:pt>
                <c:pt idx="9">
                  <c:v>44859</c:v>
                </c:pt>
              </c:numCache>
            </c:numRef>
          </c:xVal>
          <c:yVal>
            <c:numRef>
              <c:f>AllData!$N$2:$N$11</c:f>
              <c:numCache>
                <c:formatCode>0.0</c:formatCode>
                <c:ptCount val="10"/>
                <c:pt idx="0">
                  <c:v>462.35643477881132</c:v>
                </c:pt>
                <c:pt idx="1">
                  <c:v>934.09077026449211</c:v>
                </c:pt>
                <c:pt idx="2">
                  <c:v>707.24156992813721</c:v>
                </c:pt>
                <c:pt idx="3">
                  <c:v>708.72197136987359</c:v>
                </c:pt>
                <c:pt idx="4">
                  <c:v>684.80076354092103</c:v>
                </c:pt>
                <c:pt idx="5">
                  <c:v>741.36003499732658</c:v>
                </c:pt>
                <c:pt idx="6">
                  <c:v>1078.085125774699</c:v>
                </c:pt>
                <c:pt idx="7">
                  <c:v>872.47436670687568</c:v>
                </c:pt>
                <c:pt idx="8">
                  <c:v>1044.1346164025365</c:v>
                </c:pt>
                <c:pt idx="9">
                  <c:v>990.26241954117847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7-4F01-981A-A2C3081C384B}"/>
            </c:ext>
          </c:extLst>
        </c:ser>
        <c:ser>
          <c:idx val="1"/>
          <c:order val="1"/>
          <c:tx>
            <c:v>Hogg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AllData!$C$16:$C$25</c:f>
              <c:numCache>
                <c:formatCode>d\-mmm\-yy</c:formatCode>
                <c:ptCount val="10"/>
                <c:pt idx="0" formatCode="d\-mmm">
                  <c:v>44697</c:v>
                </c:pt>
                <c:pt idx="1">
                  <c:v>44720</c:v>
                </c:pt>
                <c:pt idx="2">
                  <c:v>44732</c:v>
                </c:pt>
                <c:pt idx="3">
                  <c:v>44746</c:v>
                </c:pt>
                <c:pt idx="4">
                  <c:v>44760</c:v>
                </c:pt>
                <c:pt idx="5">
                  <c:v>44775</c:v>
                </c:pt>
                <c:pt idx="6">
                  <c:v>44795</c:v>
                </c:pt>
                <c:pt idx="7">
                  <c:v>44811</c:v>
                </c:pt>
                <c:pt idx="8" formatCode="d\-mmm">
                  <c:v>44841</c:v>
                </c:pt>
                <c:pt idx="9">
                  <c:v>44860</c:v>
                </c:pt>
              </c:numCache>
            </c:numRef>
          </c:xVal>
          <c:yVal>
            <c:numRef>
              <c:f>AllData!$N$16:$N$25</c:f>
              <c:numCache>
                <c:formatCode>0.0</c:formatCode>
                <c:ptCount val="10"/>
                <c:pt idx="0">
                  <c:v>571.79639081297842</c:v>
                </c:pt>
                <c:pt idx="1">
                  <c:v>1013.5044342918571</c:v>
                </c:pt>
                <c:pt idx="2">
                  <c:v>742.21062556186553</c:v>
                </c:pt>
                <c:pt idx="3">
                  <c:v>857.01783408220115</c:v>
                </c:pt>
                <c:pt idx="4">
                  <c:v>1272.7236083679309</c:v>
                </c:pt>
                <c:pt idx="5">
                  <c:v>1364.9998101530166</c:v>
                </c:pt>
                <c:pt idx="6">
                  <c:v>2067.6286883480511</c:v>
                </c:pt>
                <c:pt idx="7">
                  <c:v>2040.7156320001582</c:v>
                </c:pt>
                <c:pt idx="8">
                  <c:v>3288.8299375937722</c:v>
                </c:pt>
                <c:pt idx="9">
                  <c:v>2003.9300773733983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7-4F01-981A-A2C3081C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44303"/>
        <c:axId val="262460111"/>
      </c:scatterChart>
      <c:valAx>
        <c:axId val="200214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0111"/>
        <c:crosses val="autoZero"/>
        <c:crossBetween val="midCat"/>
      </c:valAx>
      <c:valAx>
        <c:axId val="2624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Specific</a:t>
                </a:r>
                <a:r>
                  <a:rPr lang="en-CA" baseline="0"/>
                  <a:t> Conductivity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4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AllData!$C$2:$C$11</c:f>
              <c:numCache>
                <c:formatCode>d\-mmm\-yy</c:formatCode>
                <c:ptCount val="10"/>
                <c:pt idx="0" formatCode="d\-mmm">
                  <c:v>44697</c:v>
                </c:pt>
                <c:pt idx="1">
                  <c:v>44720</c:v>
                </c:pt>
                <c:pt idx="2">
                  <c:v>44732</c:v>
                </c:pt>
                <c:pt idx="3">
                  <c:v>44746</c:v>
                </c:pt>
                <c:pt idx="4">
                  <c:v>44760</c:v>
                </c:pt>
                <c:pt idx="5">
                  <c:v>44775</c:v>
                </c:pt>
                <c:pt idx="6">
                  <c:v>44795</c:v>
                </c:pt>
                <c:pt idx="7">
                  <c:v>44811</c:v>
                </c:pt>
                <c:pt idx="8" formatCode="d\-mmm">
                  <c:v>44831</c:v>
                </c:pt>
                <c:pt idx="9">
                  <c:v>44859</c:v>
                </c:pt>
              </c:numCache>
            </c:numRef>
          </c:xVal>
          <c:yVal>
            <c:numRef>
              <c:f>AllData!$S$2:$S$11</c:f>
              <c:numCache>
                <c:formatCode>0.00</c:formatCode>
                <c:ptCount val="10"/>
                <c:pt idx="0">
                  <c:v>214.15216410007707</c:v>
                </c:pt>
                <c:pt idx="1">
                  <c:v>286.08849227820031</c:v>
                </c:pt>
                <c:pt idx="2">
                  <c:v>532.6786026203381</c:v>
                </c:pt>
                <c:pt idx="3">
                  <c:v>540.70211616926565</c:v>
                </c:pt>
                <c:pt idx="4">
                  <c:v>358.77660861853235</c:v>
                </c:pt>
                <c:pt idx="5">
                  <c:v>483.54035462992425</c:v>
                </c:pt>
                <c:pt idx="6">
                  <c:v>412.93545783774857</c:v>
                </c:pt>
                <c:pt idx="7">
                  <c:v>459.07352459525521</c:v>
                </c:pt>
                <c:pt idx="8">
                  <c:v>481.17732645188494</c:v>
                </c:pt>
                <c:pt idx="9">
                  <c:v>166.31880393517673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C-4F68-AC62-565DE7EEC7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AllData!$C$16:$C$25</c:f>
              <c:numCache>
                <c:formatCode>d\-mmm\-yy</c:formatCode>
                <c:ptCount val="10"/>
                <c:pt idx="0" formatCode="d\-mmm">
                  <c:v>44697</c:v>
                </c:pt>
                <c:pt idx="1">
                  <c:v>44720</c:v>
                </c:pt>
                <c:pt idx="2">
                  <c:v>44732</c:v>
                </c:pt>
                <c:pt idx="3">
                  <c:v>44746</c:v>
                </c:pt>
                <c:pt idx="4">
                  <c:v>44760</c:v>
                </c:pt>
                <c:pt idx="5">
                  <c:v>44775</c:v>
                </c:pt>
                <c:pt idx="6">
                  <c:v>44795</c:v>
                </c:pt>
                <c:pt idx="7">
                  <c:v>44811</c:v>
                </c:pt>
                <c:pt idx="8" formatCode="d\-mmm">
                  <c:v>44841</c:v>
                </c:pt>
                <c:pt idx="9">
                  <c:v>44860</c:v>
                </c:pt>
              </c:numCache>
            </c:numRef>
          </c:xVal>
          <c:yVal>
            <c:numRef>
              <c:f>AllData!$S$16:$S$25</c:f>
              <c:numCache>
                <c:formatCode>0.00</c:formatCode>
                <c:ptCount val="10"/>
                <c:pt idx="0">
                  <c:v>3.253992072819758</c:v>
                </c:pt>
                <c:pt idx="1">
                  <c:v>8.2376672592340938</c:v>
                </c:pt>
                <c:pt idx="2">
                  <c:v>1.146578626471118</c:v>
                </c:pt>
                <c:pt idx="3">
                  <c:v>6.2957665539594885</c:v>
                </c:pt>
                <c:pt idx="4">
                  <c:v>8.7435327550247521</c:v>
                </c:pt>
                <c:pt idx="5">
                  <c:v>3.9430642844621504</c:v>
                </c:pt>
                <c:pt idx="6">
                  <c:v>5.8973249582395457</c:v>
                </c:pt>
                <c:pt idx="7">
                  <c:v>10.723482568857392</c:v>
                </c:pt>
                <c:pt idx="8">
                  <c:v>4.9320934361159772</c:v>
                </c:pt>
                <c:pt idx="9">
                  <c:v>8.0208343069113983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C-4F68-AC62-565DE7EE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44303"/>
        <c:axId val="262460111"/>
      </c:scatterChart>
      <c:valAx>
        <c:axId val="200214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0111"/>
        <c:crosses val="autoZero"/>
        <c:crossBetween val="midCat"/>
      </c:valAx>
      <c:valAx>
        <c:axId val="2624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4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AllData!$C$2:$C$11</c:f>
              <c:numCache>
                <c:formatCode>d\-mmm\-yy</c:formatCode>
                <c:ptCount val="10"/>
                <c:pt idx="0" formatCode="d\-mmm">
                  <c:v>44697</c:v>
                </c:pt>
                <c:pt idx="1">
                  <c:v>44720</c:v>
                </c:pt>
                <c:pt idx="2">
                  <c:v>44732</c:v>
                </c:pt>
                <c:pt idx="3">
                  <c:v>44746</c:v>
                </c:pt>
                <c:pt idx="4">
                  <c:v>44760</c:v>
                </c:pt>
                <c:pt idx="5">
                  <c:v>44775</c:v>
                </c:pt>
                <c:pt idx="6">
                  <c:v>44795</c:v>
                </c:pt>
                <c:pt idx="7">
                  <c:v>44811</c:v>
                </c:pt>
                <c:pt idx="8" formatCode="d\-mmm">
                  <c:v>44831</c:v>
                </c:pt>
                <c:pt idx="9">
                  <c:v>44859</c:v>
                </c:pt>
              </c:numCache>
            </c:numRef>
          </c:xVal>
          <c:yVal>
            <c:numRef>
              <c:f>AllData!$U$2:$U$11</c:f>
              <c:numCache>
                <c:formatCode>0.00</c:formatCode>
                <c:ptCount val="10"/>
                <c:pt idx="0">
                  <c:v>301.27255639762245</c:v>
                </c:pt>
                <c:pt idx="1">
                  <c:v>367.97227667181608</c:v>
                </c:pt>
                <c:pt idx="2">
                  <c:v>881.13473428677196</c:v>
                </c:pt>
                <c:pt idx="3">
                  <c:v>665.677324282879</c:v>
                </c:pt>
                <c:pt idx="4">
                  <c:v>525.92336550213554</c:v>
                </c:pt>
                <c:pt idx="5">
                  <c:v>411.88801719145943</c:v>
                </c:pt>
                <c:pt idx="6">
                  <c:v>532.19044278064484</c:v>
                </c:pt>
                <c:pt idx="7">
                  <c:v>580.56344797278678</c:v>
                </c:pt>
                <c:pt idx="8">
                  <c:v>578.70294777308891</c:v>
                </c:pt>
                <c:pt idx="9" formatCode="General">
                  <c:v>214.16972102126937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3-40D4-A8D7-FF67922A67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AllData!$C$16:$C$25</c:f>
              <c:numCache>
                <c:formatCode>d\-mmm\-yy</c:formatCode>
                <c:ptCount val="10"/>
                <c:pt idx="0" formatCode="d\-mmm">
                  <c:v>44697</c:v>
                </c:pt>
                <c:pt idx="1">
                  <c:v>44720</c:v>
                </c:pt>
                <c:pt idx="2">
                  <c:v>44732</c:v>
                </c:pt>
                <c:pt idx="3">
                  <c:v>44746</c:v>
                </c:pt>
                <c:pt idx="4">
                  <c:v>44760</c:v>
                </c:pt>
                <c:pt idx="5">
                  <c:v>44775</c:v>
                </c:pt>
                <c:pt idx="6">
                  <c:v>44795</c:v>
                </c:pt>
                <c:pt idx="7">
                  <c:v>44811</c:v>
                </c:pt>
                <c:pt idx="8" formatCode="d\-mmm">
                  <c:v>44841</c:v>
                </c:pt>
                <c:pt idx="9">
                  <c:v>44860</c:v>
                </c:pt>
              </c:numCache>
            </c:numRef>
          </c:xVal>
          <c:yVal>
            <c:numRef>
              <c:f>AllData!$U$16:$U$25</c:f>
              <c:numCache>
                <c:formatCode>0.00</c:formatCode>
                <c:ptCount val="10"/>
                <c:pt idx="0">
                  <c:v>61.509033490680189</c:v>
                </c:pt>
                <c:pt idx="1">
                  <c:v>54.253754617126148</c:v>
                </c:pt>
                <c:pt idx="2">
                  <c:v>70.796007728484071</c:v>
                </c:pt>
                <c:pt idx="3" formatCode="General">
                  <c:v>80.702598594044701</c:v>
                </c:pt>
                <c:pt idx="4">
                  <c:v>866.81626843085894</c:v>
                </c:pt>
                <c:pt idx="5">
                  <c:v>83.369162696447717</c:v>
                </c:pt>
                <c:pt idx="6">
                  <c:v>72.646893455297402</c:v>
                </c:pt>
                <c:pt idx="7">
                  <c:v>82.647082028672855</c:v>
                </c:pt>
                <c:pt idx="8">
                  <c:v>71.484080830486278</c:v>
                </c:pt>
                <c:pt idx="9" formatCode="General">
                  <c:v>101.87652710745468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3-40D4-A8D7-FF67922A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44303"/>
        <c:axId val="262460111"/>
      </c:scatterChart>
      <c:valAx>
        <c:axId val="200214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0111"/>
        <c:crosses val="autoZero"/>
        <c:crossBetween val="midCat"/>
      </c:valAx>
      <c:valAx>
        <c:axId val="2624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4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AllData!$M$50:$M$69</c:f>
              <c:numCache>
                <c:formatCode>0.0</c:formatCode>
                <c:ptCount val="20"/>
                <c:pt idx="0">
                  <c:v>462.35643477881132</c:v>
                </c:pt>
                <c:pt idx="1">
                  <c:v>934.09077026449211</c:v>
                </c:pt>
                <c:pt idx="2">
                  <c:v>707.24156992813721</c:v>
                </c:pt>
                <c:pt idx="3">
                  <c:v>708.72197136987359</c:v>
                </c:pt>
                <c:pt idx="4">
                  <c:v>684.80076354092103</c:v>
                </c:pt>
                <c:pt idx="5">
                  <c:v>741.36003499732658</c:v>
                </c:pt>
                <c:pt idx="6">
                  <c:v>1078.085125774699</c:v>
                </c:pt>
                <c:pt idx="7">
                  <c:v>872.47436670687568</c:v>
                </c:pt>
                <c:pt idx="8">
                  <c:v>1044.1346164025365</c:v>
                </c:pt>
                <c:pt idx="9">
                  <c:v>990.26241954117847</c:v>
                </c:pt>
                <c:pt idx="10">
                  <c:v>571.79639081297842</c:v>
                </c:pt>
                <c:pt idx="11">
                  <c:v>1013.5044342918571</c:v>
                </c:pt>
                <c:pt idx="12">
                  <c:v>742.21062556186553</c:v>
                </c:pt>
                <c:pt idx="13">
                  <c:v>857.01783408220115</c:v>
                </c:pt>
                <c:pt idx="14">
                  <c:v>1272.7236083679309</c:v>
                </c:pt>
                <c:pt idx="15">
                  <c:v>1364.9998101530166</c:v>
                </c:pt>
                <c:pt idx="16">
                  <c:v>2067.6286883480511</c:v>
                </c:pt>
                <c:pt idx="17">
                  <c:v>2040.7156320001582</c:v>
                </c:pt>
                <c:pt idx="18">
                  <c:v>3288.8299375937722</c:v>
                </c:pt>
                <c:pt idx="19">
                  <c:v>2003.9300773733983</c:v>
                </c:pt>
              </c:numCache>
            </c:numRef>
          </c:xVal>
          <c:yVal>
            <c:numRef>
              <c:f>AllData!$K$50:$K$69</c:f>
              <c:numCache>
                <c:formatCode>General</c:formatCode>
                <c:ptCount val="20"/>
                <c:pt idx="0">
                  <c:v>136</c:v>
                </c:pt>
                <c:pt idx="1">
                  <c:v>244</c:v>
                </c:pt>
                <c:pt idx="2">
                  <c:v>192</c:v>
                </c:pt>
                <c:pt idx="3">
                  <c:v>204</c:v>
                </c:pt>
                <c:pt idx="4">
                  <c:v>221</c:v>
                </c:pt>
                <c:pt idx="5">
                  <c:v>362</c:v>
                </c:pt>
                <c:pt idx="7">
                  <c:v>287</c:v>
                </c:pt>
                <c:pt idx="8">
                  <c:v>303</c:v>
                </c:pt>
                <c:pt idx="9">
                  <c:v>312</c:v>
                </c:pt>
                <c:pt idx="10">
                  <c:v>200</c:v>
                </c:pt>
                <c:pt idx="11">
                  <c:v>267</c:v>
                </c:pt>
                <c:pt idx="12">
                  <c:v>245</c:v>
                </c:pt>
                <c:pt idx="13">
                  <c:v>271</c:v>
                </c:pt>
                <c:pt idx="14">
                  <c:v>316</c:v>
                </c:pt>
                <c:pt idx="15">
                  <c:v>362</c:v>
                </c:pt>
                <c:pt idx="19">
                  <c:v>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D-4ADC-9DD8-5867373E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44303"/>
        <c:axId val="262460111"/>
      </c:scatterChart>
      <c:valAx>
        <c:axId val="200214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Conductivity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0111"/>
        <c:crosses val="autoZero"/>
        <c:crossBetween val="midCat"/>
      </c:valAx>
      <c:valAx>
        <c:axId val="2624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4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17858</xdr:colOff>
      <xdr:row>28</xdr:row>
      <xdr:rowOff>15476</xdr:rowOff>
    </xdr:from>
    <xdr:to>
      <xdr:col>26</xdr:col>
      <xdr:colOff>250030</xdr:colOff>
      <xdr:row>47</xdr:row>
      <xdr:rowOff>130967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5A5FE-E4DD-4101-8FD9-EDB39F0C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11907</xdr:colOff>
      <xdr:row>27</xdr:row>
      <xdr:rowOff>178593</xdr:rowOff>
    </xdr:from>
    <xdr:to>
      <xdr:col>32</xdr:col>
      <xdr:colOff>422672</xdr:colOff>
      <xdr:row>47</xdr:row>
      <xdr:rowOff>103584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01A88-31B9-4E78-A01E-D74B8BDA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28</xdr:row>
      <xdr:rowOff>0</xdr:rowOff>
    </xdr:from>
    <xdr:to>
      <xdr:col>42</xdr:col>
      <xdr:colOff>541735</xdr:colOff>
      <xdr:row>47</xdr:row>
      <xdr:rowOff>115491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28E1B-CC69-447E-ADA1-8DA42AAA5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26</xdr:col>
      <xdr:colOff>232172</xdr:colOff>
      <xdr:row>68</xdr:row>
      <xdr:rowOff>115491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0CE01-1F5A-4DCC-819F-56E0B7D1D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16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31" sqref="A31"/>
    </sheetView>
  </sheetViews>
  <sheetFormatPr defaultRowHeight="15" x14ac:dyDescent="0.25"/>
  <cols>
    <col min="1" max="1" width="7.7109375" bestFit="1" customWidth="1"/>
    <col min="2" max="2" width="11.5703125" bestFit="1" customWidth="1"/>
    <col min="3" max="3" width="12.140625" bestFit="1" customWidth="1"/>
    <col min="4" max="4" width="5.5703125" bestFit="1" customWidth="1"/>
    <col min="5" max="5" width="11.28515625" bestFit="1" customWidth="1"/>
    <col min="6" max="6" width="6.28515625" bestFit="1" customWidth="1"/>
    <col min="7" max="11" width="8.7109375" customWidth="1"/>
    <col min="12" max="12" width="13.140625" customWidth="1"/>
    <col min="13" max="13" width="8.140625" style="30" customWidth="1"/>
    <col min="14" max="14" width="10.7109375" style="33" bestFit="1" customWidth="1"/>
    <col min="15" max="16" width="6.28515625" style="21" bestFit="1" customWidth="1"/>
    <col min="17" max="17" width="9.28515625" style="26" bestFit="1" customWidth="1"/>
    <col min="18" max="18" width="7.85546875" style="26" bestFit="1" customWidth="1"/>
    <col min="19" max="19" width="10.42578125" style="14" customWidth="1"/>
    <col min="20" max="20" width="9.140625" style="14" bestFit="1" customWidth="1"/>
    <col min="21" max="21" width="8" style="14" bestFit="1" customWidth="1"/>
    <col min="22" max="22" width="6.5703125" style="24" bestFit="1" customWidth="1"/>
    <col min="23" max="23" width="6.42578125" style="14" bestFit="1" customWidth="1"/>
    <col min="24" max="24" width="7.85546875" style="14" bestFit="1" customWidth="1"/>
    <col min="25" max="25" width="7.28515625" style="14" bestFit="1" customWidth="1"/>
    <col min="26" max="26" width="7.5703125" style="14" bestFit="1" customWidth="1"/>
    <col min="27" max="27" width="10.28515625" style="14" bestFit="1" customWidth="1"/>
    <col min="28" max="28" width="9" style="14" bestFit="1" customWidth="1"/>
    <col min="29" max="29" width="11.42578125" style="14" bestFit="1" customWidth="1"/>
    <col min="30" max="30" width="39.42578125" style="14" customWidth="1"/>
    <col min="31" max="31" width="12.7109375" customWidth="1"/>
    <col min="32" max="32" width="11.42578125" customWidth="1"/>
  </cols>
  <sheetData>
    <row r="1" spans="1:40" ht="13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115" t="s">
        <v>133</v>
      </c>
      <c r="H1" s="115" t="s">
        <v>137</v>
      </c>
      <c r="I1" s="115" t="s">
        <v>136</v>
      </c>
      <c r="J1" s="115" t="s">
        <v>135</v>
      </c>
      <c r="K1" s="115" t="s">
        <v>134</v>
      </c>
      <c r="L1" s="115" t="s">
        <v>141</v>
      </c>
      <c r="M1" s="15" t="s">
        <v>98</v>
      </c>
      <c r="N1" s="15" t="s">
        <v>99</v>
      </c>
      <c r="O1" s="16" t="s">
        <v>100</v>
      </c>
      <c r="P1" s="16" t="s">
        <v>101</v>
      </c>
      <c r="Q1" s="15" t="s">
        <v>102</v>
      </c>
      <c r="R1" s="17" t="s">
        <v>103</v>
      </c>
      <c r="S1" s="16" t="s">
        <v>104</v>
      </c>
      <c r="T1" s="16" t="s">
        <v>105</v>
      </c>
      <c r="U1" s="16" t="s">
        <v>106</v>
      </c>
      <c r="V1" s="18" t="s">
        <v>107</v>
      </c>
      <c r="W1" s="18" t="s">
        <v>108</v>
      </c>
      <c r="X1" s="18" t="s">
        <v>109</v>
      </c>
      <c r="Y1" s="18" t="s">
        <v>110</v>
      </c>
      <c r="Z1" s="18" t="s">
        <v>111</v>
      </c>
      <c r="AA1" s="19" t="s">
        <v>112</v>
      </c>
      <c r="AB1" s="19" t="s">
        <v>113</v>
      </c>
      <c r="AC1" s="19" t="s">
        <v>114</v>
      </c>
      <c r="AD1" s="20" t="s">
        <v>115</v>
      </c>
      <c r="AE1" t="s">
        <v>132</v>
      </c>
    </row>
    <row r="2" spans="1:40" x14ac:dyDescent="0.25">
      <c r="A2" t="s">
        <v>6</v>
      </c>
      <c r="B2" t="s">
        <v>8</v>
      </c>
      <c r="C2" s="2">
        <v>44697</v>
      </c>
      <c r="D2" t="s">
        <v>7</v>
      </c>
      <c r="E2" s="1" t="s">
        <v>9</v>
      </c>
      <c r="G2">
        <v>138</v>
      </c>
      <c r="H2">
        <v>168</v>
      </c>
      <c r="I2" t="s">
        <v>138</v>
      </c>
      <c r="J2" t="s">
        <v>139</v>
      </c>
      <c r="K2">
        <v>136</v>
      </c>
      <c r="L2" s="117">
        <v>135.35744525961834</v>
      </c>
      <c r="M2" s="29">
        <v>9.6</v>
      </c>
      <c r="N2" s="32">
        <v>462.35643477881132</v>
      </c>
      <c r="Q2" s="27"/>
      <c r="R2" s="22"/>
      <c r="S2" s="25">
        <v>214.15216410007707</v>
      </c>
      <c r="T2" s="25">
        <v>350.23101671165165</v>
      </c>
      <c r="U2" s="25">
        <v>301.27255639762245</v>
      </c>
      <c r="AA2" s="23" t="b">
        <f t="shared" ref="AA2:AA11" si="0">((Q2-(Q2*0.1))+(R2-(R2*0.1)))&lt;((P2+(P2*0.1))*1000)</f>
        <v>0</v>
      </c>
      <c r="AB2" s="23" t="b">
        <f t="shared" ref="AB2:AC7" si="1">(S2-(S2*0.1))&lt;(T2+(T2*0.1))</f>
        <v>1</v>
      </c>
      <c r="AC2" s="23" t="b">
        <f t="shared" si="1"/>
        <v>1</v>
      </c>
      <c r="AE2" s="44">
        <v>1</v>
      </c>
      <c r="AF2" s="44"/>
      <c r="AG2" s="44"/>
      <c r="AH2" s="44"/>
      <c r="AI2" s="44"/>
      <c r="AJ2" s="44"/>
      <c r="AK2" s="44"/>
      <c r="AL2" s="44"/>
      <c r="AM2" s="44"/>
      <c r="AN2" s="44"/>
    </row>
    <row r="3" spans="1:40" x14ac:dyDescent="0.25">
      <c r="A3" t="s">
        <v>6</v>
      </c>
      <c r="B3" t="s">
        <v>8</v>
      </c>
      <c r="C3" s="3">
        <v>44720</v>
      </c>
      <c r="D3" t="s">
        <v>7</v>
      </c>
      <c r="E3" s="1" t="s">
        <v>15</v>
      </c>
      <c r="G3">
        <v>214</v>
      </c>
      <c r="H3">
        <v>260</v>
      </c>
      <c r="I3" t="s">
        <v>138</v>
      </c>
      <c r="J3" t="s">
        <v>139</v>
      </c>
      <c r="K3">
        <v>244</v>
      </c>
      <c r="L3" s="117">
        <v>290.79390880215021</v>
      </c>
      <c r="M3" s="29">
        <v>8.9</v>
      </c>
      <c r="N3" s="32">
        <v>934.09077026449211</v>
      </c>
      <c r="Q3" s="22"/>
      <c r="R3" s="22"/>
      <c r="S3" s="25">
        <v>286.08849227820031</v>
      </c>
      <c r="T3" s="25">
        <v>405.3444342204225</v>
      </c>
      <c r="U3" s="25">
        <v>367.97227667181608</v>
      </c>
      <c r="AA3" s="23" t="b">
        <f t="shared" si="0"/>
        <v>0</v>
      </c>
      <c r="AB3" s="23" t="b">
        <f t="shared" si="1"/>
        <v>1</v>
      </c>
      <c r="AC3" s="23" t="b">
        <f t="shared" si="1"/>
        <v>1</v>
      </c>
      <c r="AE3" s="44">
        <v>2</v>
      </c>
      <c r="AF3" s="44"/>
      <c r="AG3" s="44"/>
      <c r="AH3" s="44"/>
      <c r="AI3" s="44"/>
      <c r="AJ3" s="44"/>
      <c r="AK3" s="44"/>
      <c r="AL3" s="44"/>
      <c r="AM3" s="44"/>
      <c r="AN3" s="44"/>
    </row>
    <row r="4" spans="1:40" x14ac:dyDescent="0.25">
      <c r="A4" t="s">
        <v>6</v>
      </c>
      <c r="B4" t="s">
        <v>8</v>
      </c>
      <c r="C4" s="3">
        <v>44732</v>
      </c>
      <c r="D4" s="4" t="s">
        <v>12</v>
      </c>
      <c r="E4" s="1" t="s">
        <v>17</v>
      </c>
      <c r="G4">
        <v>178</v>
      </c>
      <c r="H4">
        <v>218</v>
      </c>
      <c r="I4" t="s">
        <v>138</v>
      </c>
      <c r="J4" t="s">
        <v>139</v>
      </c>
      <c r="K4">
        <v>192</v>
      </c>
      <c r="L4" s="117">
        <v>216.04709729132122</v>
      </c>
      <c r="M4" s="29">
        <v>8.9700000000000006</v>
      </c>
      <c r="N4" s="31">
        <v>707.24156992813721</v>
      </c>
      <c r="Q4" s="27"/>
      <c r="R4" s="22"/>
      <c r="S4" s="25">
        <v>532.6786026203381</v>
      </c>
      <c r="T4" s="25">
        <v>537.24847706372566</v>
      </c>
      <c r="U4" s="25">
        <v>881.13473428677196</v>
      </c>
      <c r="AA4" s="23" t="b">
        <f t="shared" si="0"/>
        <v>0</v>
      </c>
      <c r="AB4" s="23" t="b">
        <f t="shared" si="1"/>
        <v>1</v>
      </c>
      <c r="AC4" s="23" t="b">
        <f t="shared" si="1"/>
        <v>1</v>
      </c>
      <c r="AE4" s="44">
        <v>3</v>
      </c>
      <c r="AF4" s="44"/>
      <c r="AG4" s="44"/>
      <c r="AH4" s="44"/>
      <c r="AI4" s="44"/>
      <c r="AJ4" s="44"/>
      <c r="AK4" s="44"/>
      <c r="AL4" s="44"/>
      <c r="AM4" s="44"/>
      <c r="AN4" s="44"/>
    </row>
    <row r="5" spans="1:40" x14ac:dyDescent="0.25">
      <c r="A5" t="s">
        <v>6</v>
      </c>
      <c r="B5" t="s">
        <v>8</v>
      </c>
      <c r="C5" s="3">
        <v>44746</v>
      </c>
      <c r="D5" s="4" t="s">
        <v>13</v>
      </c>
      <c r="E5" s="1" t="s">
        <v>20</v>
      </c>
      <c r="G5">
        <v>204</v>
      </c>
      <c r="H5">
        <v>249</v>
      </c>
      <c r="I5" t="s">
        <v>138</v>
      </c>
      <c r="J5" t="s">
        <v>139</v>
      </c>
      <c r="K5">
        <v>204</v>
      </c>
      <c r="L5" s="117">
        <v>216.53488956637335</v>
      </c>
      <c r="M5" s="29">
        <v>9.11</v>
      </c>
      <c r="N5" s="31">
        <v>708.72197136987359</v>
      </c>
      <c r="Q5" s="22"/>
      <c r="R5" s="22"/>
      <c r="S5" s="25">
        <v>540.70211616926565</v>
      </c>
      <c r="T5" s="25">
        <v>785.16078544850848</v>
      </c>
      <c r="U5" s="25">
        <v>665.677324282879</v>
      </c>
      <c r="AA5" s="23" t="b">
        <f t="shared" si="0"/>
        <v>0</v>
      </c>
      <c r="AB5" s="23" t="b">
        <f t="shared" si="1"/>
        <v>1</v>
      </c>
      <c r="AC5" s="23" t="b">
        <f t="shared" si="1"/>
        <v>1</v>
      </c>
      <c r="AE5" s="44">
        <v>4</v>
      </c>
      <c r="AF5" s="44"/>
      <c r="AG5" s="44"/>
      <c r="AH5" s="44"/>
      <c r="AI5" s="44"/>
      <c r="AJ5" s="44"/>
      <c r="AK5" s="44"/>
      <c r="AL5" s="44"/>
      <c r="AM5" s="44"/>
      <c r="AN5" s="44"/>
    </row>
    <row r="6" spans="1:40" x14ac:dyDescent="0.25">
      <c r="A6" t="s">
        <v>6</v>
      </c>
      <c r="B6" t="s">
        <v>8</v>
      </c>
      <c r="C6" s="3">
        <v>44760</v>
      </c>
      <c r="D6" t="s">
        <v>7</v>
      </c>
      <c r="E6" s="1" t="s">
        <v>24</v>
      </c>
      <c r="G6">
        <v>208</v>
      </c>
      <c r="H6">
        <v>245</v>
      </c>
      <c r="I6">
        <v>3.96</v>
      </c>
      <c r="J6" t="s">
        <v>139</v>
      </c>
      <c r="K6">
        <v>221</v>
      </c>
      <c r="L6" s="117">
        <v>208.65285158673348</v>
      </c>
      <c r="M6" s="29">
        <v>9.3699999999999992</v>
      </c>
      <c r="N6" s="31">
        <v>684.80076354092103</v>
      </c>
      <c r="Q6" s="27"/>
      <c r="R6" s="22"/>
      <c r="S6" s="25">
        <v>358.77660861853235</v>
      </c>
      <c r="T6" s="25">
        <v>622.92405422611387</v>
      </c>
      <c r="U6" s="25">
        <v>525.92336550213554</v>
      </c>
      <c r="AA6" s="23" t="b">
        <f t="shared" si="0"/>
        <v>0</v>
      </c>
      <c r="AB6" s="23" t="b">
        <f t="shared" si="1"/>
        <v>1</v>
      </c>
      <c r="AC6" s="23" t="b">
        <f t="shared" si="1"/>
        <v>1</v>
      </c>
      <c r="AE6" s="45">
        <v>5</v>
      </c>
      <c r="AF6" s="45"/>
      <c r="AG6" s="45"/>
      <c r="AH6" s="45"/>
      <c r="AI6" s="45"/>
      <c r="AJ6" s="45"/>
      <c r="AK6" s="45"/>
      <c r="AL6" s="45"/>
      <c r="AM6" s="45"/>
      <c r="AN6" s="44"/>
    </row>
    <row r="7" spans="1:40" x14ac:dyDescent="0.25">
      <c r="A7" t="s">
        <v>6</v>
      </c>
      <c r="B7" s="3" t="s">
        <v>8</v>
      </c>
      <c r="C7" s="3">
        <v>44775</v>
      </c>
      <c r="D7" s="4" t="s">
        <v>23</v>
      </c>
      <c r="E7" s="1" t="s">
        <v>26</v>
      </c>
      <c r="G7">
        <v>228</v>
      </c>
      <c r="H7">
        <v>234</v>
      </c>
      <c r="I7">
        <v>22.1</v>
      </c>
      <c r="J7" t="s">
        <v>139</v>
      </c>
      <c r="K7">
        <v>362</v>
      </c>
      <c r="L7" s="117">
        <v>227.28913153161912</v>
      </c>
      <c r="M7" s="29">
        <v>9.27</v>
      </c>
      <c r="N7" s="31">
        <v>741.36003499732658</v>
      </c>
      <c r="Q7" s="22"/>
      <c r="R7" s="22"/>
      <c r="S7" s="25">
        <v>483.54035462992425</v>
      </c>
      <c r="T7" s="25">
        <v>455.18159930772958</v>
      </c>
      <c r="U7" s="25">
        <v>411.88801719145943</v>
      </c>
      <c r="AA7" s="23" t="b">
        <f t="shared" si="0"/>
        <v>0</v>
      </c>
      <c r="AB7" s="23" t="b">
        <f t="shared" si="1"/>
        <v>1</v>
      </c>
      <c r="AC7" s="23" t="b">
        <f t="shared" si="1"/>
        <v>1</v>
      </c>
      <c r="AE7" s="44">
        <v>6</v>
      </c>
      <c r="AF7" s="44"/>
      <c r="AG7" s="44"/>
      <c r="AH7" s="44"/>
      <c r="AI7" s="44"/>
      <c r="AJ7" s="44"/>
      <c r="AK7" s="44"/>
      <c r="AL7" s="44"/>
      <c r="AM7" s="44"/>
      <c r="AN7" s="44"/>
    </row>
    <row r="8" spans="1:40" x14ac:dyDescent="0.25">
      <c r="A8" t="s">
        <v>6</v>
      </c>
      <c r="B8" t="s">
        <v>8</v>
      </c>
      <c r="C8" s="3">
        <v>44795</v>
      </c>
      <c r="D8" t="s">
        <v>7</v>
      </c>
      <c r="E8" s="1" t="s">
        <v>30</v>
      </c>
      <c r="G8" t="s">
        <v>140</v>
      </c>
      <c r="H8" t="s">
        <v>140</v>
      </c>
      <c r="I8" t="s">
        <v>140</v>
      </c>
      <c r="J8" t="s">
        <v>140</v>
      </c>
      <c r="K8" t="s">
        <v>140</v>
      </c>
      <c r="L8" s="117">
        <v>338.24004894276334</v>
      </c>
      <c r="M8" s="30">
        <v>9.6300000000000008</v>
      </c>
      <c r="N8" s="31">
        <v>1078.085125774699</v>
      </c>
      <c r="Q8" s="22"/>
      <c r="R8" s="22"/>
      <c r="S8" s="25">
        <v>412.93545783774857</v>
      </c>
      <c r="T8" s="42" t="s">
        <v>116</v>
      </c>
      <c r="U8" s="25">
        <v>532.19044278064484</v>
      </c>
      <c r="AA8" s="23" t="b">
        <f t="shared" si="0"/>
        <v>0</v>
      </c>
      <c r="AB8" s="23"/>
      <c r="AC8" s="23"/>
      <c r="AE8" s="44">
        <v>7</v>
      </c>
      <c r="AF8" s="44"/>
      <c r="AG8" s="44"/>
      <c r="AH8" s="44"/>
      <c r="AI8" s="44"/>
      <c r="AJ8" s="44"/>
      <c r="AK8" s="44"/>
      <c r="AL8" s="44"/>
      <c r="AM8" s="44"/>
      <c r="AN8" s="44"/>
    </row>
    <row r="9" spans="1:40" x14ac:dyDescent="0.25">
      <c r="A9" t="s">
        <v>6</v>
      </c>
      <c r="B9" s="3" t="s">
        <v>8</v>
      </c>
      <c r="C9" s="3">
        <v>44811</v>
      </c>
      <c r="D9" s="4"/>
      <c r="E9" s="1" t="s">
        <v>28</v>
      </c>
      <c r="G9">
        <v>360</v>
      </c>
      <c r="H9">
        <v>341</v>
      </c>
      <c r="I9">
        <v>48</v>
      </c>
      <c r="J9" t="s">
        <v>139</v>
      </c>
      <c r="K9">
        <v>287</v>
      </c>
      <c r="L9" s="117">
        <v>270.49130382991558</v>
      </c>
      <c r="M9" s="29">
        <v>9.26</v>
      </c>
      <c r="N9" s="31">
        <v>872.47436670687568</v>
      </c>
      <c r="Q9" s="22"/>
      <c r="R9" s="22"/>
      <c r="S9" s="25">
        <v>459.07352459525521</v>
      </c>
      <c r="T9" s="25">
        <v>504.83534501570614</v>
      </c>
      <c r="U9" s="25">
        <v>580.56344797278678</v>
      </c>
      <c r="AA9" s="23" t="b">
        <f t="shared" si="0"/>
        <v>0</v>
      </c>
      <c r="AB9" s="23" t="b">
        <f t="shared" ref="AB9:AC11" si="2">(S9-(S9*0.1))&lt;(T9+(T9*0.1))</f>
        <v>1</v>
      </c>
      <c r="AC9" s="23" t="b">
        <f t="shared" si="2"/>
        <v>1</v>
      </c>
      <c r="AE9" s="44">
        <v>8</v>
      </c>
      <c r="AF9" s="44"/>
      <c r="AG9" s="44"/>
      <c r="AH9" s="44"/>
      <c r="AI9" s="44"/>
      <c r="AJ9" s="44"/>
      <c r="AK9" s="44"/>
      <c r="AL9" s="44"/>
      <c r="AM9" s="44"/>
      <c r="AN9" s="44"/>
    </row>
    <row r="10" spans="1:40" x14ac:dyDescent="0.25">
      <c r="A10" t="s">
        <v>6</v>
      </c>
      <c r="B10" t="s">
        <v>8</v>
      </c>
      <c r="C10" s="2">
        <v>44831</v>
      </c>
      <c r="D10" t="s">
        <v>7</v>
      </c>
      <c r="E10" s="1" t="s">
        <v>32</v>
      </c>
      <c r="G10">
        <v>268</v>
      </c>
      <c r="H10">
        <v>297</v>
      </c>
      <c r="I10">
        <v>14.9</v>
      </c>
      <c r="J10" t="s">
        <v>139</v>
      </c>
      <c r="K10">
        <v>303</v>
      </c>
      <c r="L10" s="117">
        <v>327.05335610463584</v>
      </c>
      <c r="M10" s="30">
        <v>8.8000000000000007</v>
      </c>
      <c r="N10" s="31">
        <v>1044.1346164025365</v>
      </c>
      <c r="Q10" s="27"/>
      <c r="R10" s="22"/>
      <c r="S10" s="25">
        <v>481.17732645188494</v>
      </c>
      <c r="T10" s="25">
        <v>545.76226878567104</v>
      </c>
      <c r="U10" s="25">
        <v>578.70294777308891</v>
      </c>
      <c r="AA10" s="23" t="b">
        <f t="shared" si="0"/>
        <v>0</v>
      </c>
      <c r="AB10" s="23" t="b">
        <f t="shared" si="2"/>
        <v>1</v>
      </c>
      <c r="AC10" s="23" t="b">
        <f t="shared" si="2"/>
        <v>1</v>
      </c>
      <c r="AE10" s="44">
        <v>9</v>
      </c>
      <c r="AF10" s="44"/>
      <c r="AG10" s="44"/>
      <c r="AH10" s="44"/>
      <c r="AI10" s="44"/>
      <c r="AJ10" s="44"/>
      <c r="AK10" s="44"/>
      <c r="AL10" s="44"/>
      <c r="AM10" s="44"/>
      <c r="AN10" s="44"/>
    </row>
    <row r="11" spans="1:40" x14ac:dyDescent="0.25">
      <c r="A11" s="101" t="s">
        <v>6</v>
      </c>
      <c r="B11" s="101" t="s">
        <v>8</v>
      </c>
      <c r="C11" s="102">
        <v>44859</v>
      </c>
      <c r="D11" s="101" t="s">
        <v>7</v>
      </c>
      <c r="E11" s="28" t="s">
        <v>34</v>
      </c>
      <c r="F11" s="101"/>
      <c r="G11" s="101" t="s">
        <v>140</v>
      </c>
      <c r="H11" s="101" t="s">
        <v>140</v>
      </c>
      <c r="I11" s="101" t="s">
        <v>140</v>
      </c>
      <c r="J11" s="101" t="s">
        <v>140</v>
      </c>
      <c r="K11" s="101">
        <v>312</v>
      </c>
      <c r="L11" s="118">
        <v>309.30246723881834</v>
      </c>
      <c r="M11" s="112">
        <v>9.1300000000000008</v>
      </c>
      <c r="N11" s="104">
        <v>990.26241954117847</v>
      </c>
      <c r="O11" s="105"/>
      <c r="P11" s="105"/>
      <c r="Q11" s="106"/>
      <c r="R11" s="106"/>
      <c r="S11" s="107">
        <v>166.31880393517673</v>
      </c>
      <c r="T11" s="107">
        <v>199.58816661307299</v>
      </c>
      <c r="U11" s="109">
        <v>214.16972102126937</v>
      </c>
      <c r="V11" s="108"/>
      <c r="W11" s="109"/>
      <c r="X11" s="109"/>
      <c r="Y11" s="109"/>
      <c r="Z11" s="109"/>
      <c r="AA11" s="110" t="b">
        <f t="shared" si="0"/>
        <v>0</v>
      </c>
      <c r="AB11" s="110" t="b">
        <f t="shared" si="2"/>
        <v>1</v>
      </c>
      <c r="AC11" s="110" t="b">
        <f t="shared" si="2"/>
        <v>1</v>
      </c>
      <c r="AD11" s="109"/>
      <c r="AE11" s="113">
        <v>10</v>
      </c>
      <c r="AF11" s="44"/>
      <c r="AG11" s="44"/>
      <c r="AH11" s="44"/>
      <c r="AI11" s="44"/>
      <c r="AJ11" s="44"/>
      <c r="AK11" s="44"/>
      <c r="AL11" s="44"/>
      <c r="AM11" s="44"/>
      <c r="AN11" s="44"/>
    </row>
    <row r="12" spans="1:40" x14ac:dyDescent="0.25">
      <c r="E12" s="1"/>
      <c r="G12" s="114">
        <f>AVERAGE(G2:G11)</f>
        <v>224.75</v>
      </c>
      <c r="H12" s="114">
        <f>AVERAGE(H2:H11)</f>
        <v>251.5</v>
      </c>
      <c r="K12" s="114">
        <f>AVERAGE(K2:K11)</f>
        <v>251.22222222222223</v>
      </c>
      <c r="L12" s="114">
        <f>AVERAGE(L2:L11)</f>
        <v>253.97625001539487</v>
      </c>
      <c r="N12" s="114">
        <f>AVERAGE(N2:N11)</f>
        <v>822.35280733048512</v>
      </c>
      <c r="Q12" s="22"/>
      <c r="R12" s="22"/>
      <c r="S12" s="114">
        <f>AVERAGE(S2:S11)</f>
        <v>393.54434512364026</v>
      </c>
      <c r="T12" s="114">
        <f>AVERAGE(T2:T11)</f>
        <v>489.58623859917793</v>
      </c>
      <c r="U12" s="114">
        <f>AVERAGE(U2:U11)</f>
        <v>505.94948338804733</v>
      </c>
      <c r="AA12" s="23"/>
      <c r="AB12" s="23"/>
      <c r="AC12" s="23"/>
      <c r="AE12" s="44"/>
      <c r="AF12" s="44"/>
      <c r="AG12" s="44"/>
      <c r="AH12" s="44"/>
      <c r="AI12" s="44"/>
      <c r="AJ12" s="44"/>
      <c r="AK12" s="44"/>
      <c r="AL12" s="44"/>
      <c r="AM12" s="44"/>
      <c r="AN12" s="44"/>
    </row>
    <row r="13" spans="1:40" x14ac:dyDescent="0.25">
      <c r="E13" s="1"/>
      <c r="G13" s="114">
        <f>STDEV(G2:G11)/SQRT(COUNT(G2:G11))</f>
        <v>23.418361233381443</v>
      </c>
      <c r="H13" s="114">
        <f>STDEV(H2:H11)/SQRT(COUNT(H2:H11))</f>
        <v>18.225766689732737</v>
      </c>
      <c r="K13" s="114">
        <f>STDEV(K2:K11)/SQRT(COUNT(K2:K11))</f>
        <v>23.542383633788933</v>
      </c>
      <c r="L13" s="114">
        <f>STDEV(L2:L11)/SQRT(COUNT(L2:L11))</f>
        <v>20.222989732743109</v>
      </c>
      <c r="N13" s="114">
        <f>STDEV(N2:N11)/SQRT(COUNT(N2:N11))</f>
        <v>61.374779158552691</v>
      </c>
      <c r="Q13" s="22"/>
      <c r="R13" s="22"/>
      <c r="S13" s="114">
        <f>STDEV(S2:S11)/SQRT(COUNT(S2:S11))</f>
        <v>41.903489372012253</v>
      </c>
      <c r="T13" s="114">
        <f>STDEV(T2:T11)/SQRT(COUNT(T2:T11))</f>
        <v>55.603054577808855</v>
      </c>
      <c r="U13" s="114">
        <f>STDEV(U2:U11)/SQRT(COUNT(U2:U11))</f>
        <v>60.84024189281088</v>
      </c>
      <c r="AA13" s="23"/>
      <c r="AB13" s="23"/>
      <c r="AC13" s="23"/>
      <c r="AE13" s="44"/>
      <c r="AF13" s="44"/>
      <c r="AG13" s="44"/>
      <c r="AH13" s="44"/>
      <c r="AI13" s="44"/>
      <c r="AJ13" s="44"/>
      <c r="AK13" s="44"/>
      <c r="AL13" s="44"/>
      <c r="AM13" s="44"/>
      <c r="AN13" s="44"/>
    </row>
    <row r="14" spans="1:40" x14ac:dyDescent="0.25">
      <c r="E14" s="1"/>
      <c r="N14" s="31"/>
      <c r="Q14" s="22"/>
      <c r="R14" s="22"/>
      <c r="S14" s="25"/>
      <c r="T14" s="25"/>
      <c r="AA14" s="23"/>
      <c r="AB14" s="23"/>
      <c r="AC14" s="23"/>
      <c r="AE14" s="44"/>
      <c r="AF14" s="44"/>
      <c r="AG14" s="44"/>
      <c r="AH14" s="44"/>
      <c r="AI14" s="44"/>
      <c r="AJ14" s="44"/>
      <c r="AK14" s="44"/>
      <c r="AL14" s="44"/>
      <c r="AM14" s="44"/>
      <c r="AN14" s="44"/>
    </row>
    <row r="15" spans="1:40" x14ac:dyDescent="0.25">
      <c r="E15" s="1"/>
      <c r="N15" s="31"/>
      <c r="Q15" s="22"/>
      <c r="R15" s="22"/>
      <c r="S15" s="25"/>
      <c r="T15" s="25"/>
      <c r="AA15" s="23"/>
      <c r="AB15" s="23"/>
      <c r="AC15" s="23"/>
      <c r="AE15" s="44"/>
      <c r="AF15" s="44"/>
      <c r="AG15" s="44"/>
      <c r="AH15" s="44"/>
      <c r="AI15" s="44"/>
      <c r="AJ15" s="44"/>
      <c r="AK15" s="44"/>
      <c r="AL15" s="44"/>
      <c r="AM15" s="44"/>
      <c r="AN15" s="44"/>
    </row>
    <row r="16" spans="1:40" x14ac:dyDescent="0.25">
      <c r="A16" t="s">
        <v>6</v>
      </c>
      <c r="B16" t="s">
        <v>10</v>
      </c>
      <c r="C16" s="2">
        <v>44697</v>
      </c>
      <c r="D16" t="s">
        <v>7</v>
      </c>
      <c r="E16" s="1" t="s">
        <v>11</v>
      </c>
      <c r="G16">
        <v>176</v>
      </c>
      <c r="H16">
        <v>215</v>
      </c>
      <c r="I16" t="s">
        <v>138</v>
      </c>
      <c r="J16" t="s">
        <v>139</v>
      </c>
      <c r="K16">
        <v>200</v>
      </c>
      <c r="L16" s="117">
        <v>171.41791077287638</v>
      </c>
      <c r="M16" s="29">
        <v>9.14</v>
      </c>
      <c r="N16" s="32">
        <v>571.79639081297842</v>
      </c>
      <c r="Q16" s="27"/>
      <c r="R16" s="22"/>
      <c r="S16" s="25">
        <v>3.253992072819758</v>
      </c>
      <c r="T16" s="25">
        <v>48.180858416829714</v>
      </c>
      <c r="U16" s="25">
        <v>61.509033490680189</v>
      </c>
      <c r="AA16" s="23" t="b">
        <f t="shared" ref="AA16:AA25" si="3">((Q16-(Q16*0.1))+(R16-(R16*0.1)))&lt;((P16+(P16*0.1))*1000)</f>
        <v>0</v>
      </c>
      <c r="AB16" s="23" t="b">
        <f t="shared" ref="AB16:AC21" si="4">(S16-(S16*0.1))&lt;(T16+(T16*0.1))</f>
        <v>1</v>
      </c>
      <c r="AC16" s="23" t="b">
        <f t="shared" si="4"/>
        <v>1</v>
      </c>
      <c r="AE16" s="44">
        <v>1</v>
      </c>
      <c r="AF16" s="44"/>
      <c r="AG16" s="44"/>
      <c r="AH16" s="44"/>
      <c r="AI16" s="44"/>
      <c r="AJ16" s="44"/>
      <c r="AK16" s="44"/>
      <c r="AL16" s="44"/>
      <c r="AM16" s="44"/>
      <c r="AN16" s="44"/>
    </row>
    <row r="17" spans="1:40" x14ac:dyDescent="0.25">
      <c r="A17" t="s">
        <v>6</v>
      </c>
      <c r="B17" t="s">
        <v>10</v>
      </c>
      <c r="C17" s="3">
        <v>44720</v>
      </c>
      <c r="D17" t="s">
        <v>7</v>
      </c>
      <c r="E17" s="1" t="s">
        <v>16</v>
      </c>
      <c r="G17">
        <v>229</v>
      </c>
      <c r="H17">
        <v>279</v>
      </c>
      <c r="I17" t="s">
        <v>138</v>
      </c>
      <c r="J17" t="s">
        <v>139</v>
      </c>
      <c r="K17">
        <v>267</v>
      </c>
      <c r="L17" s="117">
        <v>316.96071109916699</v>
      </c>
      <c r="M17" s="29">
        <v>9.15</v>
      </c>
      <c r="N17" s="32">
        <v>1013.5044342918571</v>
      </c>
      <c r="Q17" s="22"/>
      <c r="R17" s="22"/>
      <c r="S17" s="25">
        <v>8.2376672592340938</v>
      </c>
      <c r="T17" s="25">
        <v>47.673750421507229</v>
      </c>
      <c r="U17" s="25">
        <v>54.253754617126148</v>
      </c>
      <c r="AA17" s="23" t="b">
        <f t="shared" si="3"/>
        <v>0</v>
      </c>
      <c r="AB17" s="23" t="b">
        <f t="shared" si="4"/>
        <v>1</v>
      </c>
      <c r="AC17" s="23" t="b">
        <f t="shared" si="4"/>
        <v>1</v>
      </c>
      <c r="AE17" s="44">
        <v>2</v>
      </c>
      <c r="AF17" s="44"/>
      <c r="AG17" s="44"/>
      <c r="AH17" s="44"/>
      <c r="AI17" s="44"/>
      <c r="AJ17" s="44"/>
      <c r="AK17" s="44"/>
      <c r="AL17" s="44"/>
      <c r="AM17" s="44"/>
      <c r="AN17" s="44"/>
    </row>
    <row r="18" spans="1:40" x14ac:dyDescent="0.25">
      <c r="A18" t="s">
        <v>6</v>
      </c>
      <c r="B18" t="s">
        <v>10</v>
      </c>
      <c r="C18" s="3">
        <v>44732</v>
      </c>
      <c r="D18" s="4" t="s">
        <v>18</v>
      </c>
      <c r="E18" s="1" t="s">
        <v>19</v>
      </c>
      <c r="G18">
        <v>254</v>
      </c>
      <c r="H18">
        <v>310</v>
      </c>
      <c r="I18" t="s">
        <v>138</v>
      </c>
      <c r="J18" t="s">
        <v>139</v>
      </c>
      <c r="K18">
        <v>245</v>
      </c>
      <c r="L18" s="117">
        <v>227.5694011226347</v>
      </c>
      <c r="M18" s="29">
        <v>8.86</v>
      </c>
      <c r="N18" s="31">
        <v>742.21062556186553</v>
      </c>
      <c r="Q18" s="22"/>
      <c r="R18" s="22"/>
      <c r="S18" s="43">
        <v>1.146578626471118</v>
      </c>
      <c r="T18" s="25">
        <v>60.694354853481123</v>
      </c>
      <c r="U18" s="25">
        <v>70.796007728484071</v>
      </c>
      <c r="AA18" s="23" t="b">
        <f t="shared" si="3"/>
        <v>0</v>
      </c>
      <c r="AB18" s="23" t="b">
        <f t="shared" si="4"/>
        <v>1</v>
      </c>
      <c r="AC18" s="23" t="b">
        <f t="shared" si="4"/>
        <v>1</v>
      </c>
      <c r="AE18" s="44">
        <v>3</v>
      </c>
      <c r="AF18" s="44"/>
      <c r="AG18" s="44"/>
      <c r="AH18" s="44"/>
      <c r="AI18" s="44"/>
      <c r="AJ18" s="44"/>
      <c r="AK18" s="44"/>
      <c r="AL18" s="44"/>
      <c r="AM18" s="44"/>
      <c r="AN18" s="44"/>
    </row>
    <row r="19" spans="1:40" x14ac:dyDescent="0.25">
      <c r="A19" t="s">
        <v>6</v>
      </c>
      <c r="B19" t="s">
        <v>10</v>
      </c>
      <c r="C19" s="3">
        <v>44746</v>
      </c>
      <c r="D19" s="4" t="s">
        <v>21</v>
      </c>
      <c r="E19" s="1" t="s">
        <v>22</v>
      </c>
      <c r="G19">
        <v>285</v>
      </c>
      <c r="H19">
        <v>347</v>
      </c>
      <c r="I19" t="s">
        <v>138</v>
      </c>
      <c r="J19" t="s">
        <v>139</v>
      </c>
      <c r="K19">
        <v>271</v>
      </c>
      <c r="L19" s="117">
        <v>265.39837633008534</v>
      </c>
      <c r="M19" s="29">
        <v>9.14</v>
      </c>
      <c r="N19" s="31">
        <v>857.01783408220115</v>
      </c>
      <c r="Q19" s="27"/>
      <c r="R19" s="22"/>
      <c r="S19" s="43">
        <v>6.2957665539594885</v>
      </c>
      <c r="T19" s="25">
        <v>79.000447694880506</v>
      </c>
      <c r="U19" s="46">
        <v>80.702598594044701</v>
      </c>
      <c r="AA19" s="23" t="b">
        <f t="shared" si="3"/>
        <v>0</v>
      </c>
      <c r="AB19" s="23" t="b">
        <f t="shared" si="4"/>
        <v>1</v>
      </c>
      <c r="AC19" s="23" t="b">
        <f t="shared" si="4"/>
        <v>1</v>
      </c>
      <c r="AE19" s="44">
        <v>4</v>
      </c>
      <c r="AF19" s="44"/>
      <c r="AG19" s="44"/>
      <c r="AH19" s="44"/>
      <c r="AI19" s="44"/>
      <c r="AJ19" s="44"/>
      <c r="AK19" s="44"/>
      <c r="AL19" s="44"/>
      <c r="AM19" s="44"/>
      <c r="AN19" s="44"/>
    </row>
    <row r="20" spans="1:40" x14ac:dyDescent="0.25">
      <c r="A20" t="s">
        <v>6</v>
      </c>
      <c r="B20" t="s">
        <v>10</v>
      </c>
      <c r="C20" s="3">
        <v>44760</v>
      </c>
      <c r="D20" t="s">
        <v>7</v>
      </c>
      <c r="E20" s="1" t="s">
        <v>25</v>
      </c>
      <c r="G20">
        <v>323</v>
      </c>
      <c r="H20">
        <v>394</v>
      </c>
      <c r="I20" t="s">
        <v>138</v>
      </c>
      <c r="J20" t="s">
        <v>139</v>
      </c>
      <c r="K20">
        <v>316</v>
      </c>
      <c r="L20" s="117">
        <v>402.37342895723327</v>
      </c>
      <c r="M20" s="29">
        <v>8.9600000000000009</v>
      </c>
      <c r="N20" s="31">
        <v>1272.7236083679309</v>
      </c>
      <c r="Q20" s="27"/>
      <c r="R20" s="22"/>
      <c r="S20" s="25">
        <v>8.7435327550247521</v>
      </c>
      <c r="T20" s="25">
        <v>92.985453844776373</v>
      </c>
      <c r="U20" s="25">
        <v>866.81626843085894</v>
      </c>
      <c r="AA20" s="23" t="b">
        <f t="shared" si="3"/>
        <v>0</v>
      </c>
      <c r="AB20" s="23" t="b">
        <f t="shared" si="4"/>
        <v>1</v>
      </c>
      <c r="AC20" s="23" t="b">
        <f t="shared" si="4"/>
        <v>1</v>
      </c>
      <c r="AE20" s="44">
        <v>5</v>
      </c>
      <c r="AF20" s="44"/>
      <c r="AG20" s="44"/>
      <c r="AH20" s="44"/>
      <c r="AI20" s="44"/>
      <c r="AJ20" s="44"/>
      <c r="AK20" s="44"/>
      <c r="AL20" s="44"/>
      <c r="AM20" s="44"/>
      <c r="AN20" s="44"/>
    </row>
    <row r="21" spans="1:40" x14ac:dyDescent="0.25">
      <c r="A21" t="s">
        <v>6</v>
      </c>
      <c r="B21" t="s">
        <v>10</v>
      </c>
      <c r="C21" s="3">
        <v>44775</v>
      </c>
      <c r="D21" s="4" t="s">
        <v>14</v>
      </c>
      <c r="E21" s="1" t="s">
        <v>27</v>
      </c>
      <c r="G21">
        <v>377</v>
      </c>
      <c r="H21">
        <v>460</v>
      </c>
      <c r="I21" t="s">
        <v>138</v>
      </c>
      <c r="J21" t="s">
        <v>139</v>
      </c>
      <c r="K21">
        <v>362</v>
      </c>
      <c r="L21" s="117">
        <v>432.778437445419</v>
      </c>
      <c r="M21" s="29">
        <v>8.7899999999999991</v>
      </c>
      <c r="N21" s="31">
        <v>1364.9998101530166</v>
      </c>
      <c r="Q21" s="27"/>
      <c r="R21" s="22"/>
      <c r="S21" s="25">
        <v>3.9430642844621504</v>
      </c>
      <c r="T21" s="25">
        <v>78.004136289541208</v>
      </c>
      <c r="U21" s="25">
        <v>83.369162696447717</v>
      </c>
      <c r="AA21" s="23" t="b">
        <f t="shared" si="3"/>
        <v>0</v>
      </c>
      <c r="AB21" s="23" t="b">
        <f t="shared" si="4"/>
        <v>1</v>
      </c>
      <c r="AC21" s="23" t="b">
        <f t="shared" si="4"/>
        <v>1</v>
      </c>
      <c r="AE21" s="44">
        <v>6</v>
      </c>
      <c r="AF21" s="44"/>
      <c r="AG21" s="44"/>
      <c r="AH21" s="44"/>
      <c r="AI21" s="44"/>
      <c r="AJ21" s="44"/>
      <c r="AK21" s="44"/>
      <c r="AL21" s="44"/>
      <c r="AM21" s="44"/>
      <c r="AN21" s="44"/>
    </row>
    <row r="22" spans="1:40" x14ac:dyDescent="0.25">
      <c r="A22" t="s">
        <v>6</v>
      </c>
      <c r="B22" t="s">
        <v>10</v>
      </c>
      <c r="C22" s="3">
        <v>44795</v>
      </c>
      <c r="D22" t="s">
        <v>7</v>
      </c>
      <c r="E22" s="1" t="s">
        <v>31</v>
      </c>
      <c r="G22" t="s">
        <v>140</v>
      </c>
      <c r="H22" t="s">
        <v>140</v>
      </c>
      <c r="I22" t="s">
        <v>140</v>
      </c>
      <c r="J22" t="s">
        <v>140</v>
      </c>
      <c r="K22" t="s">
        <v>140</v>
      </c>
      <c r="L22" s="117">
        <v>664.29465281068281</v>
      </c>
      <c r="M22" s="30">
        <v>8.2200000000000006</v>
      </c>
      <c r="N22" s="31">
        <v>2067.6286883480511</v>
      </c>
      <c r="Q22" s="27"/>
      <c r="R22" s="22"/>
      <c r="S22" s="25">
        <v>5.8973249582395457</v>
      </c>
      <c r="T22" s="42" t="s">
        <v>116</v>
      </c>
      <c r="U22" s="25">
        <v>72.646893455297402</v>
      </c>
      <c r="AA22" s="23" t="b">
        <f t="shared" si="3"/>
        <v>0</v>
      </c>
      <c r="AB22" s="23"/>
      <c r="AC22" s="23"/>
      <c r="AE22" s="44">
        <v>7</v>
      </c>
      <c r="AF22" s="44"/>
      <c r="AG22" s="44"/>
      <c r="AH22" s="44"/>
      <c r="AI22" s="44"/>
      <c r="AJ22" s="44"/>
      <c r="AK22" s="44"/>
      <c r="AL22" s="44"/>
      <c r="AM22" s="44"/>
      <c r="AN22" s="44"/>
    </row>
    <row r="23" spans="1:40" x14ac:dyDescent="0.25">
      <c r="A23" t="s">
        <v>6</v>
      </c>
      <c r="B23" t="s">
        <v>10</v>
      </c>
      <c r="C23" s="3">
        <v>44811</v>
      </c>
      <c r="D23" s="4"/>
      <c r="E23" s="1" t="s">
        <v>29</v>
      </c>
      <c r="G23">
        <v>829</v>
      </c>
      <c r="H23">
        <v>970</v>
      </c>
      <c r="I23">
        <v>19.899999999999999</v>
      </c>
      <c r="J23" t="s">
        <v>139</v>
      </c>
      <c r="K23">
        <v>5.5</v>
      </c>
      <c r="L23" s="117">
        <v>655.42680074405212</v>
      </c>
      <c r="M23" s="30">
        <v>8.34</v>
      </c>
      <c r="N23" s="100">
        <v>2040.7156320001582</v>
      </c>
      <c r="Q23" s="22"/>
      <c r="R23" s="22"/>
      <c r="S23" s="25">
        <v>10.723482568857392</v>
      </c>
      <c r="T23" s="25">
        <v>57.80614788543437</v>
      </c>
      <c r="U23" s="25">
        <v>82.647082028672855</v>
      </c>
      <c r="AA23" s="23" t="b">
        <f t="shared" si="3"/>
        <v>0</v>
      </c>
      <c r="AB23" s="23" t="b">
        <f t="shared" ref="AB23:AC25" si="5">(S23-(S23*0.1))&lt;(T23+(T23*0.1))</f>
        <v>1</v>
      </c>
      <c r="AC23" s="23" t="b">
        <f t="shared" si="5"/>
        <v>1</v>
      </c>
      <c r="AE23" s="44">
        <v>8</v>
      </c>
    </row>
    <row r="24" spans="1:40" x14ac:dyDescent="0.25">
      <c r="A24" t="s">
        <v>6</v>
      </c>
      <c r="B24" t="s">
        <v>10</v>
      </c>
      <c r="C24" s="2">
        <v>44841</v>
      </c>
      <c r="D24" t="s">
        <v>7</v>
      </c>
      <c r="E24" s="1" t="s">
        <v>33</v>
      </c>
      <c r="G24">
        <v>762</v>
      </c>
      <c r="H24">
        <v>929</v>
      </c>
      <c r="I24" t="s">
        <v>138</v>
      </c>
      <c r="J24" t="s">
        <v>139</v>
      </c>
      <c r="K24">
        <v>16500</v>
      </c>
      <c r="L24" s="117">
        <v>1066.680464437148</v>
      </c>
      <c r="M24" s="30">
        <v>8.35</v>
      </c>
      <c r="N24" s="31">
        <v>3288.8299375937722</v>
      </c>
      <c r="Q24" s="22"/>
      <c r="R24" s="27"/>
      <c r="S24" s="25">
        <v>4.9320934361159772</v>
      </c>
      <c r="T24" s="25">
        <v>59.755049017337463</v>
      </c>
      <c r="U24" s="25">
        <v>71.484080830486278</v>
      </c>
      <c r="AA24" s="23" t="b">
        <f t="shared" si="3"/>
        <v>0</v>
      </c>
      <c r="AB24" s="23" t="b">
        <f t="shared" si="5"/>
        <v>1</v>
      </c>
      <c r="AC24" s="23" t="b">
        <f t="shared" si="5"/>
        <v>1</v>
      </c>
      <c r="AE24" s="44">
        <v>9</v>
      </c>
    </row>
    <row r="25" spans="1:40" x14ac:dyDescent="0.25">
      <c r="A25" s="101" t="s">
        <v>6</v>
      </c>
      <c r="B25" s="101" t="s">
        <v>10</v>
      </c>
      <c r="C25" s="102">
        <v>44860</v>
      </c>
      <c r="D25" s="101" t="s">
        <v>7</v>
      </c>
      <c r="E25" s="28" t="s">
        <v>35</v>
      </c>
      <c r="F25" s="101"/>
      <c r="G25" s="101" t="s">
        <v>140</v>
      </c>
      <c r="H25" s="101" t="s">
        <v>140</v>
      </c>
      <c r="I25" s="101" t="s">
        <v>140</v>
      </c>
      <c r="J25" s="101" t="s">
        <v>140</v>
      </c>
      <c r="K25" s="101">
        <v>739</v>
      </c>
      <c r="L25" s="118">
        <v>643.3059604945347</v>
      </c>
      <c r="M25" s="103">
        <v>8.4</v>
      </c>
      <c r="N25" s="104">
        <v>2003.9300773733983</v>
      </c>
      <c r="O25" s="105"/>
      <c r="P25" s="105"/>
      <c r="Q25" s="111"/>
      <c r="R25" s="106"/>
      <c r="S25" s="107">
        <v>8.0208343069113983</v>
      </c>
      <c r="T25" s="107">
        <v>42.607591385397527</v>
      </c>
      <c r="U25" s="109">
        <v>101.87652710745468</v>
      </c>
      <c r="V25" s="108"/>
      <c r="W25" s="109"/>
      <c r="X25" s="109"/>
      <c r="Y25" s="109"/>
      <c r="Z25" s="109"/>
      <c r="AA25" s="110" t="b">
        <f t="shared" si="3"/>
        <v>0</v>
      </c>
      <c r="AB25" s="110" t="b">
        <f t="shared" si="5"/>
        <v>1</v>
      </c>
      <c r="AC25" s="110" t="b">
        <f t="shared" si="5"/>
        <v>1</v>
      </c>
      <c r="AD25" s="109"/>
      <c r="AE25" s="113">
        <v>10</v>
      </c>
    </row>
    <row r="26" spans="1:40" x14ac:dyDescent="0.25">
      <c r="E26" s="1"/>
      <c r="G26" s="114">
        <f>AVERAGE(G16:G25)</f>
        <v>404.375</v>
      </c>
      <c r="H26" s="114">
        <f>AVERAGE(H16:H25)</f>
        <v>488</v>
      </c>
      <c r="K26" s="114">
        <f>AVERAGE(K16:K25)</f>
        <v>2100.6111111111113</v>
      </c>
      <c r="L26" s="114">
        <f>AVERAGE(L16:L25)</f>
        <v>484.62061442138327</v>
      </c>
      <c r="M26" s="29"/>
      <c r="N26" s="114">
        <f>AVERAGE(N16:N25)</f>
        <v>1522.3357038585227</v>
      </c>
      <c r="Q26" s="22"/>
      <c r="R26" s="22"/>
      <c r="S26" s="114">
        <f>AVERAGE(S16:S25)</f>
        <v>6.119433682209567</v>
      </c>
      <c r="T26" s="114">
        <f>AVERAGE(T16:T25)</f>
        <v>62.967532201020617</v>
      </c>
      <c r="U26" s="114">
        <f>AVERAGE(U16:U25)</f>
        <v>154.61014089795532</v>
      </c>
      <c r="AA26" s="23"/>
      <c r="AB26" s="23"/>
      <c r="AC26" s="23"/>
      <c r="AE26" s="44"/>
    </row>
    <row r="27" spans="1:40" x14ac:dyDescent="0.25">
      <c r="E27" s="1"/>
      <c r="G27" s="114">
        <f>STDEV(G16:G25)/SQRT(COUNT(G16:G25))</f>
        <v>88.170682181939426</v>
      </c>
      <c r="H27" s="114">
        <f>STDEV(H16:H25)/SQRT(COUNT(H16:H25))</f>
        <v>104.04326023342405</v>
      </c>
      <c r="K27" s="114">
        <f>STDEV(K16:K25)/SQRT(COUNT(K16:K25))</f>
        <v>1801.0749216667225</v>
      </c>
      <c r="L27" s="114">
        <f>STDEV(L16:L25)/SQRT(COUNT(L16:L25))</f>
        <v>86.616903978457017</v>
      </c>
      <c r="M27" s="29"/>
      <c r="N27" s="114">
        <f>STDEV(N16:N25)/SQRT(COUNT(N16:N25))</f>
        <v>262.87376017741127</v>
      </c>
      <c r="Q27" s="27"/>
      <c r="R27" s="22"/>
      <c r="S27" s="114">
        <f>STDEV(S16:S25)/SQRT(COUNT(S16:S25))</f>
        <v>0.91501201644579122</v>
      </c>
      <c r="T27" s="114">
        <f>STDEV(T16:T25)/SQRT(COUNT(T16:T25))</f>
        <v>5.6438627013552827</v>
      </c>
      <c r="U27" s="114">
        <f>STDEV(U16:U25)/SQRT(COUNT(U16:U25))</f>
        <v>79.241307334383563</v>
      </c>
      <c r="AA27" s="23"/>
      <c r="AB27" s="23"/>
      <c r="AC27" s="23"/>
      <c r="AE27" s="44"/>
    </row>
    <row r="28" spans="1:40" x14ac:dyDescent="0.25">
      <c r="C28" s="2"/>
      <c r="D28" s="4"/>
      <c r="E28" s="1"/>
    </row>
    <row r="29" spans="1:40" x14ac:dyDescent="0.25">
      <c r="C29" s="2"/>
      <c r="D29" s="4"/>
      <c r="E29" s="1"/>
    </row>
    <row r="30" spans="1:40" x14ac:dyDescent="0.25">
      <c r="C30" s="2"/>
      <c r="D30" s="4"/>
      <c r="E30" s="1"/>
    </row>
    <row r="31" spans="1:40" x14ac:dyDescent="0.25">
      <c r="C31" s="2"/>
      <c r="D31" s="4"/>
      <c r="E31" s="1"/>
    </row>
    <row r="32" spans="1:40" x14ac:dyDescent="0.25">
      <c r="C32" s="2"/>
      <c r="D32" s="4"/>
      <c r="E32" s="1"/>
    </row>
    <row r="33" spans="3:13" x14ac:dyDescent="0.25">
      <c r="C33" s="2"/>
      <c r="D33" s="4"/>
      <c r="E33" s="1"/>
    </row>
    <row r="34" spans="3:13" x14ac:dyDescent="0.25">
      <c r="C34" s="2"/>
      <c r="D34" s="4"/>
      <c r="E34" s="1"/>
    </row>
    <row r="35" spans="3:13" x14ac:dyDescent="0.25">
      <c r="C35" s="2"/>
      <c r="D35" s="4"/>
      <c r="E35" s="1"/>
    </row>
    <row r="36" spans="3:13" x14ac:dyDescent="0.25">
      <c r="C36" s="2"/>
      <c r="D36" s="4"/>
      <c r="E36" s="1"/>
    </row>
    <row r="37" spans="3:13" x14ac:dyDescent="0.25">
      <c r="C37" s="2"/>
      <c r="D37" s="4"/>
      <c r="E37" s="1"/>
    </row>
    <row r="38" spans="3:13" x14ac:dyDescent="0.25">
      <c r="C38" s="2"/>
      <c r="D38" s="4"/>
      <c r="E38" s="1"/>
    </row>
    <row r="39" spans="3:13" x14ac:dyDescent="0.25">
      <c r="C39" s="2"/>
      <c r="D39" s="4"/>
      <c r="E39" s="1"/>
    </row>
    <row r="40" spans="3:13" x14ac:dyDescent="0.25">
      <c r="C40" s="2"/>
      <c r="D40" s="4"/>
      <c r="E40" s="1"/>
      <c r="M40" s="29"/>
    </row>
    <row r="41" spans="3:13" x14ac:dyDescent="0.25">
      <c r="C41" s="2"/>
      <c r="D41" s="4"/>
      <c r="E41" s="1"/>
    </row>
    <row r="42" spans="3:13" x14ac:dyDescent="0.25">
      <c r="C42" s="2"/>
      <c r="D42" s="4"/>
      <c r="E42" s="1"/>
    </row>
    <row r="43" spans="3:13" x14ac:dyDescent="0.25">
      <c r="C43" s="2"/>
      <c r="D43" s="4"/>
      <c r="E43" s="1"/>
    </row>
    <row r="44" spans="3:13" x14ac:dyDescent="0.25">
      <c r="C44" s="2"/>
      <c r="D44" s="4"/>
      <c r="E44" s="1"/>
    </row>
    <row r="45" spans="3:13" x14ac:dyDescent="0.25">
      <c r="C45" s="2"/>
      <c r="D45" s="4"/>
      <c r="E45" s="1"/>
    </row>
    <row r="46" spans="3:13" x14ac:dyDescent="0.25">
      <c r="C46" s="2"/>
      <c r="D46" s="4"/>
      <c r="E46" s="1"/>
    </row>
    <row r="47" spans="3:13" x14ac:dyDescent="0.25">
      <c r="C47" s="2"/>
      <c r="D47" s="4"/>
      <c r="E47" s="1"/>
    </row>
    <row r="48" spans="3:13" x14ac:dyDescent="0.25">
      <c r="C48" s="2"/>
      <c r="D48" s="4"/>
      <c r="E48" s="1"/>
    </row>
    <row r="49" spans="3:14" x14ac:dyDescent="0.25">
      <c r="C49" s="2"/>
      <c r="D49" s="4"/>
      <c r="E49" s="1"/>
    </row>
    <row r="50" spans="3:14" x14ac:dyDescent="0.25">
      <c r="C50" s="2"/>
      <c r="D50" s="4"/>
      <c r="E50" s="1"/>
      <c r="K50">
        <v>136</v>
      </c>
      <c r="M50" s="31">
        <v>462.35643477881132</v>
      </c>
      <c r="N50" s="116">
        <f>0.3295*M50-16.989</f>
        <v>135.35744525961834</v>
      </c>
    </row>
    <row r="51" spans="3:14" x14ac:dyDescent="0.25">
      <c r="C51" s="2"/>
      <c r="D51" s="4"/>
      <c r="E51" s="1"/>
      <c r="K51">
        <v>244</v>
      </c>
      <c r="M51" s="31">
        <v>934.09077026449211</v>
      </c>
      <c r="N51" s="116">
        <f>0.3295*M51-16.989</f>
        <v>290.79390880215021</v>
      </c>
    </row>
    <row r="52" spans="3:14" x14ac:dyDescent="0.25">
      <c r="C52" s="2"/>
      <c r="D52" s="4"/>
      <c r="E52" s="1"/>
      <c r="K52">
        <v>192</v>
      </c>
      <c r="M52" s="31">
        <v>707.24156992813721</v>
      </c>
      <c r="N52" s="116">
        <f>0.3295*M52-16.989</f>
        <v>216.04709729132122</v>
      </c>
    </row>
    <row r="53" spans="3:14" x14ac:dyDescent="0.25">
      <c r="C53" s="2"/>
      <c r="D53" s="4"/>
      <c r="E53" s="1"/>
      <c r="K53">
        <v>204</v>
      </c>
      <c r="M53" s="31">
        <v>708.72197136987359</v>
      </c>
      <c r="N53" s="116">
        <f>0.3295*M53-16.989</f>
        <v>216.53488956637335</v>
      </c>
    </row>
    <row r="54" spans="3:14" x14ac:dyDescent="0.25">
      <c r="C54" s="2"/>
      <c r="D54" s="4"/>
      <c r="E54" s="1"/>
      <c r="K54">
        <v>221</v>
      </c>
      <c r="M54" s="31">
        <v>684.80076354092103</v>
      </c>
      <c r="N54" s="116">
        <f>0.3295*M54-16.989</f>
        <v>208.65285158673348</v>
      </c>
    </row>
    <row r="55" spans="3:14" x14ac:dyDescent="0.25">
      <c r="C55" s="2"/>
      <c r="D55" s="4"/>
      <c r="E55" s="1"/>
      <c r="K55">
        <v>362</v>
      </c>
      <c r="M55" s="31">
        <v>741.36003499732658</v>
      </c>
      <c r="N55" s="116">
        <f>0.3295*M55-16.989</f>
        <v>227.28913153161912</v>
      </c>
    </row>
    <row r="56" spans="3:14" x14ac:dyDescent="0.25">
      <c r="C56" s="2"/>
      <c r="D56" s="4"/>
      <c r="E56" s="1"/>
      <c r="M56" s="31">
        <v>1078.085125774699</v>
      </c>
      <c r="N56" s="116">
        <f>0.3295*M56-16.989</f>
        <v>338.24004894276334</v>
      </c>
    </row>
    <row r="57" spans="3:14" x14ac:dyDescent="0.25">
      <c r="C57" s="2"/>
      <c r="D57" s="4"/>
      <c r="E57" s="1"/>
      <c r="K57">
        <v>287</v>
      </c>
      <c r="M57" s="31">
        <v>872.47436670687568</v>
      </c>
      <c r="N57" s="116">
        <f>0.3295*M57-16.989</f>
        <v>270.49130382991558</v>
      </c>
    </row>
    <row r="58" spans="3:14" x14ac:dyDescent="0.25">
      <c r="C58" s="2"/>
      <c r="D58" s="4"/>
      <c r="E58" s="1"/>
      <c r="K58">
        <v>303</v>
      </c>
      <c r="M58" s="31">
        <v>1044.1346164025365</v>
      </c>
      <c r="N58" s="116">
        <f>0.3295*M58-16.989</f>
        <v>327.05335610463584</v>
      </c>
    </row>
    <row r="59" spans="3:14" x14ac:dyDescent="0.25">
      <c r="C59" s="2"/>
      <c r="D59" s="4"/>
      <c r="E59" s="1"/>
      <c r="K59">
        <v>312</v>
      </c>
      <c r="M59" s="31">
        <v>990.26241954117847</v>
      </c>
      <c r="N59" s="116">
        <f>0.3295*M59-16.989</f>
        <v>309.30246723881834</v>
      </c>
    </row>
    <row r="60" spans="3:14" x14ac:dyDescent="0.25">
      <c r="C60" s="2"/>
      <c r="D60" s="4"/>
      <c r="E60" s="1"/>
      <c r="K60">
        <v>200</v>
      </c>
      <c r="M60" s="31">
        <v>571.79639081297842</v>
      </c>
      <c r="N60" s="116">
        <f>0.3295*M60-16.989</f>
        <v>171.41791077287638</v>
      </c>
    </row>
    <row r="61" spans="3:14" x14ac:dyDescent="0.25">
      <c r="C61" s="2"/>
      <c r="D61" s="4"/>
      <c r="E61" s="1"/>
      <c r="K61">
        <v>267</v>
      </c>
      <c r="M61" s="31">
        <v>1013.5044342918571</v>
      </c>
      <c r="N61" s="116">
        <f>0.3295*M61-16.989</f>
        <v>316.96071109916699</v>
      </c>
    </row>
    <row r="62" spans="3:14" x14ac:dyDescent="0.25">
      <c r="C62" s="2"/>
      <c r="D62" s="4"/>
      <c r="E62" s="1"/>
      <c r="K62">
        <v>245</v>
      </c>
      <c r="M62" s="31">
        <v>742.21062556186553</v>
      </c>
      <c r="N62" s="116">
        <f>0.3295*M62-16.989</f>
        <v>227.5694011226347</v>
      </c>
    </row>
    <row r="63" spans="3:14" x14ac:dyDescent="0.25">
      <c r="C63" s="2"/>
      <c r="D63" s="4"/>
      <c r="E63" s="1"/>
      <c r="K63">
        <v>271</v>
      </c>
      <c r="M63" s="31">
        <v>857.01783408220115</v>
      </c>
      <c r="N63" s="116">
        <f>0.3295*M63-16.989</f>
        <v>265.39837633008534</v>
      </c>
    </row>
    <row r="64" spans="3:14" x14ac:dyDescent="0.25">
      <c r="C64" s="2"/>
      <c r="D64" s="4"/>
      <c r="E64" s="1"/>
      <c r="K64">
        <v>316</v>
      </c>
      <c r="M64" s="31">
        <v>1272.7236083679309</v>
      </c>
      <c r="N64" s="116">
        <f>0.3295*M64-16.989</f>
        <v>402.37342895723327</v>
      </c>
    </row>
    <row r="65" spans="3:14" x14ac:dyDescent="0.25">
      <c r="C65" s="2"/>
      <c r="D65" s="4"/>
      <c r="E65" s="1"/>
      <c r="K65">
        <v>362</v>
      </c>
      <c r="M65" s="31">
        <v>1364.9998101530166</v>
      </c>
      <c r="N65" s="116">
        <f>0.3295*M65-16.989</f>
        <v>432.778437445419</v>
      </c>
    </row>
    <row r="66" spans="3:14" x14ac:dyDescent="0.25">
      <c r="C66" s="2"/>
      <c r="D66" s="4"/>
      <c r="E66" s="1"/>
      <c r="M66" s="31">
        <v>2067.6286883480511</v>
      </c>
      <c r="N66" s="116">
        <f>0.3295*M66-16.989</f>
        <v>664.29465281068281</v>
      </c>
    </row>
    <row r="67" spans="3:14" x14ac:dyDescent="0.25">
      <c r="C67" s="2"/>
      <c r="D67" s="4"/>
      <c r="E67" s="1"/>
      <c r="M67" s="31">
        <v>2040.7156320001582</v>
      </c>
      <c r="N67" s="116">
        <f>0.3295*M67-16.989</f>
        <v>655.42680074405212</v>
      </c>
    </row>
    <row r="68" spans="3:14" x14ac:dyDescent="0.25">
      <c r="C68" s="2"/>
      <c r="D68" s="4"/>
      <c r="E68" s="1"/>
      <c r="M68" s="31">
        <v>3288.8299375937722</v>
      </c>
      <c r="N68" s="116">
        <f>0.3295*M68-16.989</f>
        <v>1066.680464437148</v>
      </c>
    </row>
    <row r="69" spans="3:14" x14ac:dyDescent="0.25">
      <c r="C69" s="2"/>
      <c r="D69" s="4"/>
      <c r="E69" s="1"/>
      <c r="K69">
        <v>739</v>
      </c>
      <c r="M69" s="31">
        <v>2003.9300773733983</v>
      </c>
      <c r="N69" s="116">
        <f>0.3295*M69-16.989</f>
        <v>643.3059604945347</v>
      </c>
    </row>
    <row r="70" spans="3:14" x14ac:dyDescent="0.25">
      <c r="C70" s="2"/>
      <c r="D70" s="4"/>
      <c r="E70" s="1"/>
    </row>
    <row r="71" spans="3:14" x14ac:dyDescent="0.25">
      <c r="C71" s="2"/>
      <c r="D71" s="4"/>
      <c r="E71" s="1"/>
    </row>
    <row r="72" spans="3:14" x14ac:dyDescent="0.25">
      <c r="C72" s="2"/>
      <c r="D72" s="4"/>
      <c r="E72" s="1"/>
    </row>
    <row r="73" spans="3:14" x14ac:dyDescent="0.25">
      <c r="C73" s="2"/>
      <c r="D73" s="4"/>
      <c r="E73" s="1"/>
    </row>
    <row r="74" spans="3:14" x14ac:dyDescent="0.25">
      <c r="C74" s="2"/>
      <c r="D74" s="4"/>
      <c r="E74" s="1"/>
      <c r="M74" s="31"/>
    </row>
    <row r="75" spans="3:14" x14ac:dyDescent="0.25">
      <c r="C75" s="2"/>
      <c r="D75" s="4"/>
      <c r="E75" s="1"/>
      <c r="M75" s="31"/>
    </row>
    <row r="76" spans="3:14" x14ac:dyDescent="0.25">
      <c r="C76" s="2"/>
      <c r="D76" s="4"/>
      <c r="E76" s="1"/>
    </row>
    <row r="77" spans="3:14" x14ac:dyDescent="0.25">
      <c r="C77" s="2"/>
      <c r="D77" s="4"/>
      <c r="E77" s="1"/>
    </row>
    <row r="78" spans="3:14" x14ac:dyDescent="0.25">
      <c r="C78" s="2"/>
      <c r="D78" s="4"/>
      <c r="E78" s="1"/>
    </row>
    <row r="79" spans="3:14" x14ac:dyDescent="0.25">
      <c r="C79" s="2"/>
      <c r="D79" s="4"/>
      <c r="E79" s="1"/>
    </row>
    <row r="80" spans="3:14" x14ac:dyDescent="0.25">
      <c r="C80" s="2"/>
      <c r="D80" s="4"/>
      <c r="E80" s="1"/>
    </row>
    <row r="81" spans="3:5" x14ac:dyDescent="0.25">
      <c r="C81" s="2"/>
      <c r="D81" s="4"/>
      <c r="E81" s="1"/>
    </row>
    <row r="82" spans="3:5" x14ac:dyDescent="0.25">
      <c r="C82" s="2"/>
      <c r="D82" s="4"/>
      <c r="E82" s="1"/>
    </row>
    <row r="83" spans="3:5" x14ac:dyDescent="0.25">
      <c r="C83" s="2"/>
      <c r="D83" s="4"/>
      <c r="E83" s="1"/>
    </row>
    <row r="84" spans="3:5" x14ac:dyDescent="0.25">
      <c r="C84" s="2"/>
      <c r="D84" s="4"/>
      <c r="E84" s="1"/>
    </row>
    <row r="85" spans="3:5" x14ac:dyDescent="0.25">
      <c r="C85" s="2"/>
      <c r="D85" s="4"/>
      <c r="E85" s="1"/>
    </row>
    <row r="86" spans="3:5" x14ac:dyDescent="0.25">
      <c r="C86" s="2"/>
      <c r="D86" s="4"/>
      <c r="E86" s="1"/>
    </row>
    <row r="87" spans="3:5" x14ac:dyDescent="0.25">
      <c r="C87" s="2"/>
      <c r="D87" s="4"/>
      <c r="E87" s="1"/>
    </row>
    <row r="88" spans="3:5" x14ac:dyDescent="0.25">
      <c r="C88" s="2"/>
      <c r="D88" s="4"/>
      <c r="E88" s="1"/>
    </row>
    <row r="89" spans="3:5" x14ac:dyDescent="0.25">
      <c r="C89" s="2"/>
      <c r="D89" s="4"/>
      <c r="E89" s="1"/>
    </row>
    <row r="90" spans="3:5" x14ac:dyDescent="0.25">
      <c r="C90" s="2"/>
      <c r="D90" s="4"/>
      <c r="E90" s="1"/>
    </row>
    <row r="91" spans="3:5" x14ac:dyDescent="0.25">
      <c r="C91" s="2"/>
      <c r="D91" s="4"/>
      <c r="E91" s="1"/>
    </row>
    <row r="92" spans="3:5" x14ac:dyDescent="0.25">
      <c r="C92" s="2"/>
      <c r="D92" s="4"/>
      <c r="E92" s="1"/>
    </row>
    <row r="93" spans="3:5" x14ac:dyDescent="0.25">
      <c r="C93" s="2"/>
      <c r="D93" s="4"/>
      <c r="E93" s="1"/>
    </row>
    <row r="94" spans="3:5" x14ac:dyDescent="0.25">
      <c r="C94" s="2"/>
      <c r="D94" s="4"/>
      <c r="E94" s="1"/>
    </row>
    <row r="95" spans="3:5" x14ac:dyDescent="0.25">
      <c r="C95" s="2"/>
      <c r="D95" s="4"/>
      <c r="E95" s="1"/>
    </row>
    <row r="96" spans="3:5" x14ac:dyDescent="0.25">
      <c r="C96" s="2"/>
      <c r="D96" s="4"/>
      <c r="E96" s="1"/>
    </row>
    <row r="97" spans="3:5" x14ac:dyDescent="0.25">
      <c r="C97" s="2"/>
      <c r="D97" s="4"/>
      <c r="E97" s="1"/>
    </row>
    <row r="98" spans="3:5" x14ac:dyDescent="0.25">
      <c r="C98" s="2"/>
      <c r="D98" s="4"/>
      <c r="E98" s="1"/>
    </row>
    <row r="99" spans="3:5" x14ac:dyDescent="0.25">
      <c r="C99" s="2"/>
      <c r="D99" s="4"/>
      <c r="E99" s="1"/>
    </row>
    <row r="100" spans="3:5" x14ac:dyDescent="0.25">
      <c r="C100" s="2"/>
      <c r="D100" s="4"/>
      <c r="E100" s="1"/>
    </row>
    <row r="101" spans="3:5" x14ac:dyDescent="0.25">
      <c r="C101" s="2"/>
      <c r="D101" s="4"/>
      <c r="E101" s="1"/>
    </row>
    <row r="102" spans="3:5" x14ac:dyDescent="0.25">
      <c r="C102" s="2"/>
      <c r="D102" s="4"/>
      <c r="E102" s="1"/>
    </row>
    <row r="103" spans="3:5" x14ac:dyDescent="0.25">
      <c r="C103" s="2"/>
      <c r="D103" s="4"/>
      <c r="E103" s="1"/>
    </row>
    <row r="104" spans="3:5" x14ac:dyDescent="0.25">
      <c r="C104" s="2"/>
      <c r="D104" s="4"/>
      <c r="E104" s="1"/>
    </row>
    <row r="105" spans="3:5" x14ac:dyDescent="0.25">
      <c r="C105" s="2"/>
      <c r="D105" s="4"/>
      <c r="E105" s="1"/>
    </row>
    <row r="106" spans="3:5" x14ac:dyDescent="0.25">
      <c r="C106" s="2"/>
      <c r="D106" s="4"/>
      <c r="E106" s="1"/>
    </row>
    <row r="107" spans="3:5" x14ac:dyDescent="0.25">
      <c r="C107" s="2"/>
      <c r="D107" s="4"/>
      <c r="E107" s="1"/>
    </row>
    <row r="108" spans="3:5" x14ac:dyDescent="0.25">
      <c r="C108" s="2"/>
      <c r="D108" s="4"/>
      <c r="E108" s="1"/>
    </row>
    <row r="109" spans="3:5" x14ac:dyDescent="0.25">
      <c r="C109" s="2"/>
      <c r="D109" s="4"/>
      <c r="E109" s="1"/>
    </row>
    <row r="110" spans="3:5" x14ac:dyDescent="0.25">
      <c r="C110" s="2"/>
      <c r="D110" s="4"/>
      <c r="E110" s="1"/>
    </row>
    <row r="111" spans="3:5" x14ac:dyDescent="0.25">
      <c r="C111" s="2"/>
      <c r="D111" s="4"/>
      <c r="E111" s="1"/>
    </row>
    <row r="112" spans="3:5" x14ac:dyDescent="0.25">
      <c r="C112" s="2"/>
      <c r="D112" s="4"/>
      <c r="E112" s="1"/>
    </row>
    <row r="113" spans="3:5" x14ac:dyDescent="0.25">
      <c r="C113" s="2"/>
      <c r="D113" s="4"/>
      <c r="E113" s="1"/>
    </row>
    <row r="114" spans="3:5" x14ac:dyDescent="0.25">
      <c r="C114" s="2"/>
      <c r="D114" s="4"/>
      <c r="E114" s="1"/>
    </row>
    <row r="115" spans="3:5" x14ac:dyDescent="0.25">
      <c r="C115" s="2"/>
      <c r="D115" s="4"/>
      <c r="E115" s="1"/>
    </row>
    <row r="116" spans="3:5" x14ac:dyDescent="0.25">
      <c r="C116" s="2"/>
      <c r="D116" s="4"/>
      <c r="E116" s="1"/>
    </row>
    <row r="117" spans="3:5" x14ac:dyDescent="0.25">
      <c r="C117" s="2"/>
      <c r="D117" s="4"/>
      <c r="E117" s="1"/>
    </row>
    <row r="118" spans="3:5" x14ac:dyDescent="0.25">
      <c r="C118" s="2"/>
      <c r="D118" s="4"/>
      <c r="E118" s="1"/>
    </row>
    <row r="119" spans="3:5" x14ac:dyDescent="0.25">
      <c r="C119" s="2"/>
      <c r="D119" s="4"/>
      <c r="E119" s="1"/>
    </row>
    <row r="120" spans="3:5" x14ac:dyDescent="0.25">
      <c r="C120" s="2"/>
      <c r="D120" s="4"/>
      <c r="E120" s="1"/>
    </row>
    <row r="121" spans="3:5" x14ac:dyDescent="0.25">
      <c r="C121" s="2"/>
      <c r="D121" s="4"/>
      <c r="E121" s="1"/>
    </row>
    <row r="122" spans="3:5" x14ac:dyDescent="0.25">
      <c r="C122" s="2"/>
      <c r="D122" s="4"/>
      <c r="E122" s="1"/>
    </row>
    <row r="123" spans="3:5" x14ac:dyDescent="0.25">
      <c r="C123" s="2"/>
      <c r="D123" s="4"/>
      <c r="E123" s="1"/>
    </row>
    <row r="124" spans="3:5" x14ac:dyDescent="0.25">
      <c r="C124" s="2"/>
      <c r="D124" s="4"/>
      <c r="E124" s="1"/>
    </row>
    <row r="125" spans="3:5" x14ac:dyDescent="0.25">
      <c r="C125" s="2"/>
      <c r="D125" s="4"/>
      <c r="E125" s="1"/>
    </row>
    <row r="126" spans="3:5" x14ac:dyDescent="0.25">
      <c r="C126" s="2"/>
      <c r="D126" s="4"/>
      <c r="E126" s="1"/>
    </row>
    <row r="127" spans="3:5" x14ac:dyDescent="0.25">
      <c r="C127" s="2"/>
      <c r="D127" s="4"/>
      <c r="E127" s="1"/>
    </row>
    <row r="128" spans="3:5" x14ac:dyDescent="0.25">
      <c r="C128" s="2"/>
      <c r="D128" s="4"/>
      <c r="E128" s="1"/>
    </row>
    <row r="129" spans="3:5" x14ac:dyDescent="0.25">
      <c r="C129" s="2"/>
      <c r="D129" s="4"/>
      <c r="E129" s="1"/>
    </row>
    <row r="130" spans="3:5" x14ac:dyDescent="0.25">
      <c r="C130" s="2"/>
      <c r="D130" s="4"/>
      <c r="E130" s="1"/>
    </row>
    <row r="131" spans="3:5" x14ac:dyDescent="0.25">
      <c r="C131" s="2"/>
      <c r="D131" s="4"/>
      <c r="E131" s="1"/>
    </row>
    <row r="132" spans="3:5" x14ac:dyDescent="0.25">
      <c r="C132" s="2"/>
      <c r="D132" s="4"/>
      <c r="E132" s="1"/>
    </row>
    <row r="133" spans="3:5" x14ac:dyDescent="0.25">
      <c r="C133" s="2"/>
      <c r="D133" s="4"/>
      <c r="E133" s="1"/>
    </row>
    <row r="134" spans="3:5" x14ac:dyDescent="0.25">
      <c r="C134" s="2"/>
      <c r="D134" s="4"/>
      <c r="E134" s="1"/>
    </row>
    <row r="135" spans="3:5" x14ac:dyDescent="0.25">
      <c r="C135" s="2"/>
      <c r="D135" s="4"/>
      <c r="E135" s="1"/>
    </row>
    <row r="136" spans="3:5" x14ac:dyDescent="0.25">
      <c r="C136" s="2"/>
      <c r="D136" s="4"/>
      <c r="E136" s="1"/>
    </row>
    <row r="137" spans="3:5" x14ac:dyDescent="0.25">
      <c r="C137" s="2"/>
      <c r="D137" s="4"/>
      <c r="E137" s="1"/>
    </row>
    <row r="138" spans="3:5" x14ac:dyDescent="0.25">
      <c r="C138" s="2"/>
      <c r="D138" s="4"/>
      <c r="E138" s="1"/>
    </row>
    <row r="139" spans="3:5" x14ac:dyDescent="0.25">
      <c r="C139" s="2"/>
      <c r="D139" s="4"/>
      <c r="E139" s="1"/>
    </row>
    <row r="140" spans="3:5" x14ac:dyDescent="0.25">
      <c r="C140" s="2"/>
      <c r="D140" s="4"/>
      <c r="E140" s="1"/>
    </row>
    <row r="141" spans="3:5" x14ac:dyDescent="0.25">
      <c r="C141" s="2"/>
      <c r="D141" s="4"/>
      <c r="E141" s="1"/>
    </row>
    <row r="142" spans="3:5" x14ac:dyDescent="0.25">
      <c r="C142" s="2"/>
      <c r="D142" s="4"/>
      <c r="E142" s="1"/>
    </row>
    <row r="143" spans="3:5" x14ac:dyDescent="0.25">
      <c r="C143" s="2"/>
      <c r="D143" s="4"/>
      <c r="E143" s="1"/>
    </row>
    <row r="144" spans="3:5" x14ac:dyDescent="0.25">
      <c r="C144" s="2"/>
      <c r="D144" s="4"/>
      <c r="E144" s="1"/>
    </row>
    <row r="145" spans="3:5" x14ac:dyDescent="0.25">
      <c r="C145" s="2"/>
      <c r="D145" s="4"/>
      <c r="E145" s="1"/>
    </row>
    <row r="146" spans="3:5" x14ac:dyDescent="0.25">
      <c r="C146" s="2"/>
      <c r="D146" s="4"/>
      <c r="E146" s="1"/>
    </row>
    <row r="147" spans="3:5" x14ac:dyDescent="0.25">
      <c r="C147" s="2"/>
      <c r="D147" s="4"/>
      <c r="E147" s="1"/>
    </row>
    <row r="148" spans="3:5" x14ac:dyDescent="0.25">
      <c r="C148" s="2"/>
      <c r="D148" s="4"/>
      <c r="E148" s="1"/>
    </row>
    <row r="149" spans="3:5" x14ac:dyDescent="0.25">
      <c r="C149" s="2"/>
      <c r="D149" s="4"/>
      <c r="E149" s="1"/>
    </row>
    <row r="150" spans="3:5" x14ac:dyDescent="0.25">
      <c r="C150" s="2"/>
      <c r="D150" s="4"/>
      <c r="E150" s="1"/>
    </row>
    <row r="151" spans="3:5" x14ac:dyDescent="0.25">
      <c r="C151" s="2"/>
      <c r="D151" s="4"/>
      <c r="E151" s="1"/>
    </row>
    <row r="152" spans="3:5" x14ac:dyDescent="0.25">
      <c r="C152" s="2"/>
      <c r="D152" s="4"/>
      <c r="E152" s="1"/>
    </row>
    <row r="153" spans="3:5" x14ac:dyDescent="0.25">
      <c r="C153" s="2"/>
      <c r="D153" s="4"/>
      <c r="E153" s="1"/>
    </row>
    <row r="154" spans="3:5" x14ac:dyDescent="0.25">
      <c r="C154" s="2"/>
      <c r="D154" s="4"/>
      <c r="E154" s="1"/>
    </row>
    <row r="155" spans="3:5" x14ac:dyDescent="0.25">
      <c r="C155" s="2"/>
      <c r="D155" s="4"/>
      <c r="E155" s="1"/>
    </row>
    <row r="156" spans="3:5" x14ac:dyDescent="0.25">
      <c r="C156" s="2"/>
      <c r="D156" s="4"/>
      <c r="E156" s="1"/>
    </row>
    <row r="157" spans="3:5" x14ac:dyDescent="0.25">
      <c r="C157" s="2"/>
      <c r="D157" s="4"/>
      <c r="E157" s="1"/>
    </row>
    <row r="158" spans="3:5" x14ac:dyDescent="0.25">
      <c r="C158" s="2"/>
      <c r="D158" s="4"/>
      <c r="E158" s="1"/>
    </row>
    <row r="159" spans="3:5" x14ac:dyDescent="0.25">
      <c r="C159" s="2"/>
      <c r="D159" s="4"/>
      <c r="E159" s="1"/>
    </row>
    <row r="160" spans="3:5" x14ac:dyDescent="0.25">
      <c r="C160" s="2"/>
      <c r="D160" s="4"/>
      <c r="E160" s="1"/>
    </row>
    <row r="161" spans="3:5" x14ac:dyDescent="0.25">
      <c r="C161" s="2"/>
      <c r="D161" s="4"/>
      <c r="E161" s="1"/>
    </row>
    <row r="162" spans="3:5" x14ac:dyDescent="0.25">
      <c r="C162" s="2"/>
      <c r="D162" s="4"/>
      <c r="E162" s="1"/>
    </row>
    <row r="163" spans="3:5" x14ac:dyDescent="0.25">
      <c r="C163" s="2"/>
      <c r="D163" s="4"/>
      <c r="E163" s="1"/>
    </row>
    <row r="164" spans="3:5" x14ac:dyDescent="0.25">
      <c r="C164" s="2"/>
      <c r="D164" s="4"/>
      <c r="E164" s="1"/>
    </row>
    <row r="165" spans="3:5" x14ac:dyDescent="0.25">
      <c r="C165" s="2"/>
      <c r="D165" s="4"/>
      <c r="E165" s="1"/>
    </row>
    <row r="166" spans="3:5" x14ac:dyDescent="0.25">
      <c r="C166" s="2"/>
      <c r="D166" s="4"/>
      <c r="E166" s="1"/>
    </row>
    <row r="167" spans="3:5" x14ac:dyDescent="0.25">
      <c r="C167" s="2"/>
      <c r="D167" s="4"/>
      <c r="E167" s="1"/>
    </row>
    <row r="168" spans="3:5" x14ac:dyDescent="0.25">
      <c r="C168" s="2"/>
      <c r="D168" s="4"/>
      <c r="E168" s="1"/>
    </row>
    <row r="169" spans="3:5" x14ac:dyDescent="0.25">
      <c r="C169" s="2"/>
      <c r="D169" s="4"/>
      <c r="E169" s="1"/>
    </row>
    <row r="170" spans="3:5" x14ac:dyDescent="0.25">
      <c r="C170" s="2"/>
      <c r="D170" s="4"/>
      <c r="E170" s="1"/>
    </row>
    <row r="171" spans="3:5" x14ac:dyDescent="0.25">
      <c r="C171" s="2"/>
      <c r="D171" s="4"/>
      <c r="E171" s="1"/>
    </row>
    <row r="172" spans="3:5" x14ac:dyDescent="0.25">
      <c r="C172" s="2"/>
      <c r="D172" s="4"/>
      <c r="E172" s="1"/>
    </row>
    <row r="173" spans="3:5" x14ac:dyDescent="0.25">
      <c r="C173" s="2"/>
      <c r="D173" s="4"/>
      <c r="E173" s="1"/>
    </row>
    <row r="174" spans="3:5" x14ac:dyDescent="0.25">
      <c r="C174" s="2"/>
      <c r="D174" s="4"/>
      <c r="E174" s="1"/>
    </row>
    <row r="175" spans="3:5" x14ac:dyDescent="0.25">
      <c r="C175" s="2"/>
      <c r="D175" s="4"/>
      <c r="E175" s="1"/>
    </row>
    <row r="176" spans="3:5" x14ac:dyDescent="0.25">
      <c r="C176" s="2"/>
      <c r="D176" s="4"/>
      <c r="E176" s="1"/>
    </row>
    <row r="177" spans="3:5" x14ac:dyDescent="0.25">
      <c r="C177" s="2"/>
      <c r="D177" s="4"/>
      <c r="E177" s="1"/>
    </row>
    <row r="178" spans="3:5" x14ac:dyDescent="0.25">
      <c r="C178" s="2"/>
      <c r="D178" s="4"/>
      <c r="E178" s="1"/>
    </row>
    <row r="179" spans="3:5" x14ac:dyDescent="0.25">
      <c r="C179" s="2"/>
      <c r="D179" s="4"/>
      <c r="E179" s="1"/>
    </row>
    <row r="180" spans="3:5" x14ac:dyDescent="0.25">
      <c r="C180" s="2"/>
      <c r="D180" s="4"/>
      <c r="E180" s="1"/>
    </row>
    <row r="181" spans="3:5" x14ac:dyDescent="0.25">
      <c r="C181" s="2"/>
      <c r="D181" s="4"/>
      <c r="E181" s="1"/>
    </row>
    <row r="182" spans="3:5" x14ac:dyDescent="0.25">
      <c r="C182" s="2"/>
      <c r="D182" s="4"/>
      <c r="E182" s="1"/>
    </row>
    <row r="183" spans="3:5" x14ac:dyDescent="0.25">
      <c r="C183" s="2"/>
      <c r="D183" s="4"/>
      <c r="E183" s="1"/>
    </row>
    <row r="184" spans="3:5" x14ac:dyDescent="0.25">
      <c r="C184" s="2"/>
      <c r="D184" s="4"/>
      <c r="E184" s="1"/>
    </row>
    <row r="185" spans="3:5" x14ac:dyDescent="0.25">
      <c r="C185" s="2"/>
      <c r="D185" s="4"/>
      <c r="E185" s="1"/>
    </row>
    <row r="186" spans="3:5" x14ac:dyDescent="0.25">
      <c r="C186" s="2"/>
      <c r="D186" s="4"/>
      <c r="E186" s="1"/>
    </row>
    <row r="187" spans="3:5" x14ac:dyDescent="0.25">
      <c r="C187" s="2"/>
      <c r="D187" s="4"/>
      <c r="E187" s="1"/>
    </row>
    <row r="188" spans="3:5" x14ac:dyDescent="0.25">
      <c r="C188" s="2"/>
      <c r="D188" s="4"/>
      <c r="E188" s="1"/>
    </row>
    <row r="189" spans="3:5" x14ac:dyDescent="0.25">
      <c r="C189" s="2"/>
      <c r="D189" s="4"/>
      <c r="E189" s="1"/>
    </row>
    <row r="190" spans="3:5" x14ac:dyDescent="0.25">
      <c r="C190" s="2"/>
      <c r="D190" s="4"/>
      <c r="E190" s="1"/>
    </row>
    <row r="191" spans="3:5" x14ac:dyDescent="0.25">
      <c r="C191" s="2"/>
      <c r="D191" s="4"/>
      <c r="E191" s="1"/>
    </row>
    <row r="192" spans="3:5" x14ac:dyDescent="0.25">
      <c r="C192" s="2"/>
      <c r="D192" s="4"/>
      <c r="E192" s="1"/>
    </row>
    <row r="193" spans="3:5" x14ac:dyDescent="0.25">
      <c r="C193" s="2"/>
      <c r="D193" s="4"/>
      <c r="E193" s="1"/>
    </row>
    <row r="194" spans="3:5" x14ac:dyDescent="0.25">
      <c r="C194" s="2"/>
      <c r="D194" s="4"/>
      <c r="E194" s="1"/>
    </row>
    <row r="195" spans="3:5" x14ac:dyDescent="0.25">
      <c r="C195" s="2"/>
      <c r="D195" s="4"/>
      <c r="E195" s="1"/>
    </row>
    <row r="196" spans="3:5" x14ac:dyDescent="0.25">
      <c r="C196" s="2"/>
      <c r="D196" s="4"/>
      <c r="E196" s="1"/>
    </row>
    <row r="197" spans="3:5" x14ac:dyDescent="0.25">
      <c r="C197" s="2"/>
      <c r="D197" s="4"/>
      <c r="E197" s="1"/>
    </row>
    <row r="198" spans="3:5" x14ac:dyDescent="0.25">
      <c r="C198" s="2"/>
      <c r="D198" s="4"/>
      <c r="E198" s="1"/>
    </row>
    <row r="199" spans="3:5" x14ac:dyDescent="0.25">
      <c r="C199" s="2"/>
      <c r="D199" s="4"/>
      <c r="E199" s="1"/>
    </row>
    <row r="200" spans="3:5" x14ac:dyDescent="0.25">
      <c r="C200" s="2"/>
      <c r="D200" s="4"/>
      <c r="E200" s="1"/>
    </row>
    <row r="201" spans="3:5" x14ac:dyDescent="0.25">
      <c r="C201" s="2"/>
      <c r="D201" s="4"/>
      <c r="E201" s="1"/>
    </row>
    <row r="202" spans="3:5" x14ac:dyDescent="0.25">
      <c r="C202" s="2"/>
      <c r="D202" s="4"/>
      <c r="E202" s="1"/>
    </row>
    <row r="203" spans="3:5" x14ac:dyDescent="0.25">
      <c r="C203" s="2"/>
      <c r="D203" s="4"/>
      <c r="E203" s="1"/>
    </row>
    <row r="204" spans="3:5" x14ac:dyDescent="0.25">
      <c r="C204" s="2"/>
      <c r="D204" s="4"/>
      <c r="E204" s="1"/>
    </row>
    <row r="205" spans="3:5" x14ac:dyDescent="0.25">
      <c r="C205" s="2"/>
      <c r="D205" s="4"/>
      <c r="E205" s="1"/>
    </row>
    <row r="206" spans="3:5" x14ac:dyDescent="0.25">
      <c r="C206" s="2"/>
      <c r="D206" s="4"/>
      <c r="E206" s="1"/>
    </row>
    <row r="207" spans="3:5" x14ac:dyDescent="0.25">
      <c r="C207" s="2"/>
      <c r="D207" s="4"/>
      <c r="E207" s="1"/>
    </row>
    <row r="208" spans="3:5" x14ac:dyDescent="0.25">
      <c r="C208" s="2"/>
      <c r="D208" s="4"/>
      <c r="E208" s="1"/>
    </row>
    <row r="209" spans="3:5" x14ac:dyDescent="0.25">
      <c r="C209" s="2"/>
      <c r="D209" s="4"/>
      <c r="E209" s="1"/>
    </row>
    <row r="210" spans="3:5" x14ac:dyDescent="0.25">
      <c r="C210" s="2"/>
      <c r="D210" s="4"/>
      <c r="E210" s="1"/>
    </row>
    <row r="211" spans="3:5" x14ac:dyDescent="0.25">
      <c r="C211" s="2"/>
      <c r="D211" s="4"/>
      <c r="E211" s="1"/>
    </row>
    <row r="212" spans="3:5" x14ac:dyDescent="0.25">
      <c r="C212" s="2"/>
      <c r="D212" s="4"/>
      <c r="E212" s="1"/>
    </row>
    <row r="213" spans="3:5" x14ac:dyDescent="0.25">
      <c r="C213" s="2"/>
      <c r="D213" s="4"/>
      <c r="E213" s="1"/>
    </row>
    <row r="214" spans="3:5" x14ac:dyDescent="0.25">
      <c r="C214" s="2"/>
      <c r="D214" s="4"/>
      <c r="E214" s="1"/>
    </row>
    <row r="215" spans="3:5" x14ac:dyDescent="0.25">
      <c r="C215" s="2"/>
      <c r="D215" s="4"/>
      <c r="E215" s="1"/>
    </row>
    <row r="216" spans="3:5" x14ac:dyDescent="0.25">
      <c r="C216" s="2"/>
      <c r="D216" s="4"/>
      <c r="E216" s="1"/>
    </row>
    <row r="217" spans="3:5" x14ac:dyDescent="0.25">
      <c r="C217" s="2"/>
      <c r="D217" s="4"/>
      <c r="E217" s="1"/>
    </row>
    <row r="218" spans="3:5" x14ac:dyDescent="0.25">
      <c r="C218" s="2"/>
      <c r="D218" s="4"/>
      <c r="E218" s="1"/>
    </row>
    <row r="219" spans="3:5" x14ac:dyDescent="0.25">
      <c r="C219" s="2"/>
      <c r="D219" s="4"/>
      <c r="E219" s="1"/>
    </row>
    <row r="220" spans="3:5" x14ac:dyDescent="0.25">
      <c r="C220" s="2"/>
      <c r="D220" s="4"/>
      <c r="E220" s="1"/>
    </row>
    <row r="221" spans="3:5" x14ac:dyDescent="0.25">
      <c r="C221" s="2"/>
      <c r="D221" s="4"/>
      <c r="E221" s="1"/>
    </row>
    <row r="222" spans="3:5" x14ac:dyDescent="0.25">
      <c r="C222" s="2"/>
      <c r="D222" s="4"/>
      <c r="E222" s="1"/>
    </row>
    <row r="223" spans="3:5" x14ac:dyDescent="0.25">
      <c r="C223" s="2"/>
      <c r="D223" s="4"/>
      <c r="E223" s="1"/>
    </row>
    <row r="224" spans="3:5" x14ac:dyDescent="0.25">
      <c r="C224" s="2"/>
      <c r="D224" s="4"/>
      <c r="E224" s="1"/>
    </row>
    <row r="225" spans="3:5" x14ac:dyDescent="0.25">
      <c r="C225" s="2"/>
      <c r="D225" s="4"/>
      <c r="E225" s="1"/>
    </row>
    <row r="226" spans="3:5" x14ac:dyDescent="0.25">
      <c r="C226" s="2"/>
      <c r="D226" s="4"/>
      <c r="E226" s="1"/>
    </row>
    <row r="227" spans="3:5" x14ac:dyDescent="0.25">
      <c r="C227" s="2"/>
      <c r="D227" s="4"/>
      <c r="E227" s="1"/>
    </row>
    <row r="228" spans="3:5" x14ac:dyDescent="0.25">
      <c r="C228" s="2"/>
      <c r="D228" s="4"/>
      <c r="E228" s="1"/>
    </row>
    <row r="229" spans="3:5" x14ac:dyDescent="0.25">
      <c r="C229" s="2"/>
      <c r="D229" s="4"/>
      <c r="E229" s="1"/>
    </row>
    <row r="230" spans="3:5" x14ac:dyDescent="0.25">
      <c r="C230" s="2"/>
      <c r="D230" s="4"/>
      <c r="E230" s="1"/>
    </row>
    <row r="231" spans="3:5" x14ac:dyDescent="0.25">
      <c r="C231" s="2"/>
      <c r="D231" s="4"/>
      <c r="E231" s="1"/>
    </row>
    <row r="232" spans="3:5" x14ac:dyDescent="0.25">
      <c r="C232" s="2"/>
      <c r="D232" s="4"/>
      <c r="E232" s="1"/>
    </row>
    <row r="233" spans="3:5" x14ac:dyDescent="0.25">
      <c r="C233" s="2"/>
      <c r="D233" s="4"/>
      <c r="E233" s="1"/>
    </row>
    <row r="234" spans="3:5" x14ac:dyDescent="0.25">
      <c r="C234" s="2"/>
      <c r="D234" s="4"/>
      <c r="E234" s="1"/>
    </row>
    <row r="235" spans="3:5" x14ac:dyDescent="0.25">
      <c r="C235" s="2"/>
      <c r="D235" s="4"/>
      <c r="E235" s="1"/>
    </row>
    <row r="236" spans="3:5" x14ac:dyDescent="0.25">
      <c r="C236" s="2"/>
      <c r="D236" s="4"/>
      <c r="E236" s="1"/>
    </row>
    <row r="237" spans="3:5" x14ac:dyDescent="0.25">
      <c r="C237" s="2"/>
      <c r="D237" s="4"/>
      <c r="E237" s="1"/>
    </row>
    <row r="238" spans="3:5" x14ac:dyDescent="0.25">
      <c r="C238" s="2"/>
      <c r="D238" s="4"/>
      <c r="E238" s="1"/>
    </row>
    <row r="239" spans="3:5" x14ac:dyDescent="0.25">
      <c r="C239" s="2"/>
      <c r="D239" s="4"/>
      <c r="E239" s="1"/>
    </row>
    <row r="240" spans="3:5" x14ac:dyDescent="0.25">
      <c r="C240" s="2"/>
      <c r="D240" s="4"/>
      <c r="E240" s="1"/>
    </row>
    <row r="241" spans="3:5" x14ac:dyDescent="0.25">
      <c r="C241" s="2"/>
      <c r="D241" s="4"/>
      <c r="E241" s="1"/>
    </row>
    <row r="242" spans="3:5" x14ac:dyDescent="0.25">
      <c r="C242" s="2"/>
      <c r="D242" s="4"/>
      <c r="E242" s="1"/>
    </row>
    <row r="243" spans="3:5" x14ac:dyDescent="0.25">
      <c r="C243" s="2"/>
      <c r="D243" s="4"/>
      <c r="E243" s="1"/>
    </row>
    <row r="244" spans="3:5" x14ac:dyDescent="0.25">
      <c r="C244" s="2"/>
      <c r="D244" s="4"/>
      <c r="E244" s="1"/>
    </row>
    <row r="245" spans="3:5" x14ac:dyDescent="0.25">
      <c r="C245" s="2"/>
      <c r="D245" s="4"/>
      <c r="E245" s="1"/>
    </row>
    <row r="246" spans="3:5" x14ac:dyDescent="0.25">
      <c r="C246" s="2"/>
      <c r="D246" s="4"/>
      <c r="E246" s="1"/>
    </row>
    <row r="247" spans="3:5" x14ac:dyDescent="0.25">
      <c r="C247" s="2"/>
      <c r="D247" s="4"/>
      <c r="E247" s="1"/>
    </row>
    <row r="248" spans="3:5" x14ac:dyDescent="0.25">
      <c r="C248" s="2"/>
      <c r="D248" s="4"/>
      <c r="E248" s="1"/>
    </row>
    <row r="249" spans="3:5" x14ac:dyDescent="0.25">
      <c r="C249" s="2"/>
      <c r="D249" s="4"/>
      <c r="E249" s="1"/>
    </row>
    <row r="250" spans="3:5" x14ac:dyDescent="0.25">
      <c r="C250" s="2"/>
      <c r="D250" s="4"/>
      <c r="E250" s="1"/>
    </row>
    <row r="251" spans="3:5" x14ac:dyDescent="0.25">
      <c r="C251" s="2"/>
      <c r="D251" s="4"/>
      <c r="E251" s="1"/>
    </row>
    <row r="252" spans="3:5" x14ac:dyDescent="0.25">
      <c r="C252" s="2"/>
      <c r="D252" s="4"/>
      <c r="E252" s="1"/>
    </row>
    <row r="253" spans="3:5" x14ac:dyDescent="0.25">
      <c r="C253" s="2"/>
      <c r="D253" s="4"/>
      <c r="E253" s="1"/>
    </row>
    <row r="254" spans="3:5" x14ac:dyDescent="0.25">
      <c r="C254" s="2"/>
      <c r="D254" s="4"/>
      <c r="E254" s="1"/>
    </row>
    <row r="255" spans="3:5" x14ac:dyDescent="0.25">
      <c r="C255" s="2"/>
      <c r="D255" s="4"/>
      <c r="E255" s="1"/>
    </row>
    <row r="256" spans="3:5" x14ac:dyDescent="0.25">
      <c r="C256" s="2"/>
      <c r="D256" s="4"/>
      <c r="E256" s="1"/>
    </row>
    <row r="257" spans="3:5" x14ac:dyDescent="0.25">
      <c r="C257" s="2"/>
      <c r="D257" s="4"/>
      <c r="E257" s="1"/>
    </row>
    <row r="258" spans="3:5" x14ac:dyDescent="0.25">
      <c r="C258" s="2"/>
      <c r="D258" s="4"/>
      <c r="E258" s="1"/>
    </row>
    <row r="259" spans="3:5" x14ac:dyDescent="0.25">
      <c r="C259" s="2"/>
      <c r="D259" s="4"/>
      <c r="E259" s="1"/>
    </row>
    <row r="260" spans="3:5" x14ac:dyDescent="0.25">
      <c r="C260" s="2"/>
      <c r="D260" s="4"/>
      <c r="E260" s="1"/>
    </row>
    <row r="261" spans="3:5" x14ac:dyDescent="0.25">
      <c r="C261" s="2"/>
      <c r="D261" s="4"/>
      <c r="E261" s="1"/>
    </row>
    <row r="262" spans="3:5" x14ac:dyDescent="0.25">
      <c r="C262" s="2"/>
      <c r="D262" s="4"/>
      <c r="E262" s="1"/>
    </row>
    <row r="263" spans="3:5" x14ac:dyDescent="0.25">
      <c r="C263" s="2"/>
      <c r="D263" s="4"/>
      <c r="E263" s="1"/>
    </row>
    <row r="264" spans="3:5" x14ac:dyDescent="0.25">
      <c r="C264" s="2"/>
      <c r="D264" s="4"/>
      <c r="E264" s="1"/>
    </row>
    <row r="265" spans="3:5" x14ac:dyDescent="0.25">
      <c r="C265" s="2"/>
      <c r="D265" s="4"/>
      <c r="E265" s="1"/>
    </row>
    <row r="266" spans="3:5" x14ac:dyDescent="0.25">
      <c r="C266" s="2"/>
      <c r="D266" s="4"/>
      <c r="E266" s="1"/>
    </row>
    <row r="267" spans="3:5" x14ac:dyDescent="0.25">
      <c r="C267" s="2"/>
      <c r="D267" s="4"/>
      <c r="E267" s="1"/>
    </row>
    <row r="268" spans="3:5" x14ac:dyDescent="0.25">
      <c r="C268" s="2"/>
      <c r="D268" s="4"/>
      <c r="E268" s="1"/>
    </row>
    <row r="269" spans="3:5" x14ac:dyDescent="0.25">
      <c r="C269" s="2"/>
      <c r="D269" s="4"/>
      <c r="E269" s="1"/>
    </row>
    <row r="270" spans="3:5" x14ac:dyDescent="0.25">
      <c r="C270" s="2"/>
      <c r="D270" s="4"/>
      <c r="E270" s="1"/>
    </row>
    <row r="271" spans="3:5" x14ac:dyDescent="0.25">
      <c r="C271" s="2"/>
      <c r="D271" s="4"/>
      <c r="E271" s="1"/>
    </row>
    <row r="272" spans="3:5" x14ac:dyDescent="0.25">
      <c r="C272" s="2"/>
      <c r="D272" s="4"/>
      <c r="E272" s="1"/>
    </row>
    <row r="273" spans="3:5" x14ac:dyDescent="0.25">
      <c r="C273" s="2"/>
      <c r="D273" s="4"/>
      <c r="E273" s="1"/>
    </row>
    <row r="274" spans="3:5" x14ac:dyDescent="0.25">
      <c r="C274" s="2"/>
      <c r="D274" s="4"/>
      <c r="E274" s="1"/>
    </row>
    <row r="275" spans="3:5" x14ac:dyDescent="0.25">
      <c r="C275" s="2"/>
      <c r="D275" s="4"/>
      <c r="E275" s="1"/>
    </row>
    <row r="276" spans="3:5" x14ac:dyDescent="0.25">
      <c r="C276" s="2"/>
      <c r="D276" s="4"/>
      <c r="E276" s="1"/>
    </row>
    <row r="277" spans="3:5" x14ac:dyDescent="0.25">
      <c r="C277" s="2"/>
      <c r="D277" s="4"/>
      <c r="E277" s="1"/>
    </row>
    <row r="278" spans="3:5" x14ac:dyDescent="0.25">
      <c r="C278" s="2"/>
      <c r="D278" s="4"/>
      <c r="E278" s="1"/>
    </row>
    <row r="279" spans="3:5" x14ac:dyDescent="0.25">
      <c r="C279" s="2"/>
      <c r="D279" s="4"/>
      <c r="E279" s="1"/>
    </row>
    <row r="280" spans="3:5" x14ac:dyDescent="0.25">
      <c r="C280" s="2"/>
      <c r="D280" s="4"/>
      <c r="E280" s="1"/>
    </row>
    <row r="281" spans="3:5" x14ac:dyDescent="0.25">
      <c r="C281" s="2"/>
      <c r="D281" s="4"/>
      <c r="E281" s="1"/>
    </row>
    <row r="282" spans="3:5" x14ac:dyDescent="0.25">
      <c r="C282" s="2"/>
      <c r="D282" s="4"/>
      <c r="E282" s="1"/>
    </row>
    <row r="283" spans="3:5" x14ac:dyDescent="0.25">
      <c r="C283" s="2"/>
      <c r="D283" s="4"/>
      <c r="E283" s="1"/>
    </row>
    <row r="284" spans="3:5" x14ac:dyDescent="0.25">
      <c r="C284" s="2"/>
      <c r="D284" s="4"/>
      <c r="E284" s="1"/>
    </row>
    <row r="285" spans="3:5" x14ac:dyDescent="0.25">
      <c r="C285" s="2"/>
      <c r="D285" s="4"/>
      <c r="E285" s="1"/>
    </row>
    <row r="286" spans="3:5" x14ac:dyDescent="0.25">
      <c r="C286" s="2"/>
      <c r="D286" s="4"/>
      <c r="E286" s="1"/>
    </row>
    <row r="287" spans="3:5" x14ac:dyDescent="0.25">
      <c r="C287" s="2"/>
      <c r="D287" s="4"/>
      <c r="E287" s="1"/>
    </row>
    <row r="288" spans="3:5" x14ac:dyDescent="0.25">
      <c r="C288" s="2"/>
      <c r="D288" s="4"/>
      <c r="E288" s="1"/>
    </row>
    <row r="289" spans="3:5" x14ac:dyDescent="0.25">
      <c r="C289" s="2"/>
      <c r="D289" s="4"/>
      <c r="E289" s="1"/>
    </row>
    <row r="290" spans="3:5" x14ac:dyDescent="0.25">
      <c r="C290" s="2"/>
      <c r="D290" s="4"/>
      <c r="E290" s="1"/>
    </row>
    <row r="291" spans="3:5" x14ac:dyDescent="0.25">
      <c r="C291" s="2"/>
      <c r="D291" s="4"/>
      <c r="E291" s="1"/>
    </row>
    <row r="292" spans="3:5" x14ac:dyDescent="0.25">
      <c r="C292" s="2"/>
      <c r="D292" s="4"/>
      <c r="E292" s="1"/>
    </row>
    <row r="293" spans="3:5" x14ac:dyDescent="0.25">
      <c r="C293" s="2"/>
      <c r="D293" s="4"/>
      <c r="E293" s="1"/>
    </row>
    <row r="294" spans="3:5" x14ac:dyDescent="0.25">
      <c r="C294" s="2"/>
      <c r="D294" s="4"/>
      <c r="E294" s="1"/>
    </row>
    <row r="295" spans="3:5" x14ac:dyDescent="0.25">
      <c r="C295" s="2"/>
      <c r="D295" s="4"/>
      <c r="E295" s="1"/>
    </row>
    <row r="296" spans="3:5" x14ac:dyDescent="0.25">
      <c r="C296" s="2"/>
      <c r="D296" s="4"/>
      <c r="E296" s="1"/>
    </row>
    <row r="297" spans="3:5" x14ac:dyDescent="0.25">
      <c r="C297" s="2"/>
      <c r="D297" s="4"/>
      <c r="E297" s="1"/>
    </row>
    <row r="298" spans="3:5" x14ac:dyDescent="0.25">
      <c r="C298" s="2"/>
      <c r="D298" s="4"/>
      <c r="E298" s="1"/>
    </row>
    <row r="299" spans="3:5" x14ac:dyDescent="0.25">
      <c r="C299" s="2"/>
      <c r="D299" s="4"/>
      <c r="E299" s="1"/>
    </row>
    <row r="300" spans="3:5" x14ac:dyDescent="0.25">
      <c r="C300" s="2"/>
      <c r="D300" s="4"/>
      <c r="E300" s="1"/>
    </row>
    <row r="301" spans="3:5" x14ac:dyDescent="0.25">
      <c r="C301" s="2"/>
      <c r="D301" s="4"/>
      <c r="E301" s="1"/>
    </row>
    <row r="302" spans="3:5" x14ac:dyDescent="0.25">
      <c r="C302" s="2"/>
      <c r="D302" s="4"/>
      <c r="E302" s="1"/>
    </row>
    <row r="303" spans="3:5" x14ac:dyDescent="0.25">
      <c r="C303" s="2"/>
      <c r="D303" s="4"/>
      <c r="E303" s="1"/>
    </row>
    <row r="304" spans="3:5" x14ac:dyDescent="0.25">
      <c r="C304" s="2"/>
      <c r="D304" s="4"/>
      <c r="E304" s="1"/>
    </row>
    <row r="305" spans="3:5" x14ac:dyDescent="0.25">
      <c r="C305" s="2"/>
      <c r="D305" s="4"/>
      <c r="E305" s="1"/>
    </row>
    <row r="306" spans="3:5" x14ac:dyDescent="0.25">
      <c r="C306" s="2"/>
      <c r="D306" s="4"/>
      <c r="E306" s="1"/>
    </row>
    <row r="307" spans="3:5" x14ac:dyDescent="0.25">
      <c r="C307" s="2"/>
      <c r="D307" s="4"/>
      <c r="E307" s="1"/>
    </row>
    <row r="308" spans="3:5" x14ac:dyDescent="0.25">
      <c r="C308" s="2"/>
      <c r="D308" s="4"/>
      <c r="E308" s="1"/>
    </row>
    <row r="309" spans="3:5" x14ac:dyDescent="0.25">
      <c r="C309" s="2"/>
      <c r="D309" s="4"/>
      <c r="E309" s="1"/>
    </row>
    <row r="310" spans="3:5" x14ac:dyDescent="0.25">
      <c r="C310" s="2"/>
      <c r="D310" s="4"/>
      <c r="E310" s="1"/>
    </row>
    <row r="311" spans="3:5" x14ac:dyDescent="0.25">
      <c r="C311" s="2"/>
      <c r="D311" s="4"/>
      <c r="E311" s="1"/>
    </row>
    <row r="312" spans="3:5" x14ac:dyDescent="0.25">
      <c r="C312" s="2"/>
      <c r="D312" s="4"/>
      <c r="E312" s="1"/>
    </row>
    <row r="313" spans="3:5" x14ac:dyDescent="0.25">
      <c r="C313" s="2"/>
      <c r="D313" s="4"/>
      <c r="E313" s="1"/>
    </row>
    <row r="314" spans="3:5" x14ac:dyDescent="0.25">
      <c r="C314" s="2"/>
      <c r="D314" s="4"/>
      <c r="E314" s="1"/>
    </row>
    <row r="315" spans="3:5" x14ac:dyDescent="0.25">
      <c r="C315" s="2"/>
      <c r="D315" s="4"/>
      <c r="E315" s="1"/>
    </row>
    <row r="316" spans="3:5" x14ac:dyDescent="0.25">
      <c r="C316" s="2"/>
      <c r="D316" s="4"/>
      <c r="E316" s="1"/>
    </row>
    <row r="317" spans="3:5" x14ac:dyDescent="0.25">
      <c r="C317" s="2"/>
      <c r="D317" s="4"/>
      <c r="E317" s="1"/>
    </row>
    <row r="318" spans="3:5" x14ac:dyDescent="0.25">
      <c r="C318" s="2"/>
      <c r="D318" s="4"/>
      <c r="E318" s="1"/>
    </row>
    <row r="319" spans="3:5" x14ac:dyDescent="0.25">
      <c r="C319" s="2"/>
      <c r="D319" s="4"/>
      <c r="E319" s="1"/>
    </row>
    <row r="320" spans="3:5" x14ac:dyDescent="0.25">
      <c r="C320" s="2"/>
      <c r="D320" s="4"/>
      <c r="E320" s="1"/>
    </row>
    <row r="321" spans="3:5" x14ac:dyDescent="0.25">
      <c r="C321" s="2"/>
      <c r="D321" s="4"/>
      <c r="E321" s="1"/>
    </row>
    <row r="322" spans="3:5" x14ac:dyDescent="0.25">
      <c r="C322" s="2"/>
      <c r="D322" s="4"/>
      <c r="E322" s="1"/>
    </row>
    <row r="323" spans="3:5" x14ac:dyDescent="0.25">
      <c r="C323" s="2"/>
      <c r="D323" s="4"/>
      <c r="E323" s="1"/>
    </row>
    <row r="324" spans="3:5" x14ac:dyDescent="0.25">
      <c r="C324" s="2"/>
      <c r="D324" s="4"/>
      <c r="E324" s="1"/>
    </row>
    <row r="325" spans="3:5" x14ac:dyDescent="0.25">
      <c r="C325" s="2"/>
      <c r="D325" s="4"/>
      <c r="E325" s="1"/>
    </row>
    <row r="326" spans="3:5" x14ac:dyDescent="0.25">
      <c r="C326" s="2"/>
      <c r="D326" s="4"/>
      <c r="E326" s="1"/>
    </row>
    <row r="327" spans="3:5" x14ac:dyDescent="0.25">
      <c r="C327" s="2"/>
      <c r="D327" s="4"/>
      <c r="E327" s="1"/>
    </row>
    <row r="328" spans="3:5" x14ac:dyDescent="0.25">
      <c r="C328" s="2"/>
      <c r="D328" s="4"/>
      <c r="E328" s="1"/>
    </row>
    <row r="329" spans="3:5" x14ac:dyDescent="0.25">
      <c r="C329" s="2"/>
      <c r="D329" s="4"/>
      <c r="E329" s="1"/>
    </row>
    <row r="330" spans="3:5" x14ac:dyDescent="0.25">
      <c r="C330" s="2"/>
      <c r="D330" s="4"/>
      <c r="E330" s="1"/>
    </row>
    <row r="331" spans="3:5" x14ac:dyDescent="0.25">
      <c r="C331" s="2"/>
      <c r="D331" s="4"/>
      <c r="E331" s="1"/>
    </row>
    <row r="332" spans="3:5" x14ac:dyDescent="0.25">
      <c r="C332" s="2"/>
      <c r="D332" s="4"/>
      <c r="E332" s="1"/>
    </row>
    <row r="333" spans="3:5" x14ac:dyDescent="0.25">
      <c r="C333" s="2"/>
      <c r="D333" s="4"/>
      <c r="E333" s="1"/>
    </row>
    <row r="334" spans="3:5" x14ac:dyDescent="0.25">
      <c r="C334" s="2"/>
      <c r="D334" s="4"/>
      <c r="E334" s="1"/>
    </row>
    <row r="335" spans="3:5" x14ac:dyDescent="0.25">
      <c r="C335" s="2"/>
      <c r="D335" s="4"/>
      <c r="E335" s="1"/>
    </row>
    <row r="336" spans="3:5" x14ac:dyDescent="0.25">
      <c r="C336" s="2"/>
      <c r="D336" s="4"/>
      <c r="E336" s="1"/>
    </row>
    <row r="337" spans="3:5" x14ac:dyDescent="0.25">
      <c r="C337" s="2"/>
      <c r="D337" s="4"/>
      <c r="E337" s="1"/>
    </row>
    <row r="338" spans="3:5" x14ac:dyDescent="0.25">
      <c r="C338" s="2"/>
      <c r="D338" s="4"/>
      <c r="E338" s="1"/>
    </row>
    <row r="339" spans="3:5" x14ac:dyDescent="0.25">
      <c r="C339" s="2"/>
      <c r="D339" s="4"/>
      <c r="E339" s="1"/>
    </row>
    <row r="340" spans="3:5" x14ac:dyDescent="0.25">
      <c r="C340" s="2"/>
      <c r="D340" s="4"/>
      <c r="E340" s="1"/>
    </row>
    <row r="341" spans="3:5" x14ac:dyDescent="0.25">
      <c r="C341" s="2"/>
      <c r="D341" s="4"/>
      <c r="E341" s="1"/>
    </row>
    <row r="342" spans="3:5" x14ac:dyDescent="0.25">
      <c r="C342" s="2"/>
      <c r="D342" s="4"/>
      <c r="E342" s="1"/>
    </row>
    <row r="343" spans="3:5" x14ac:dyDescent="0.25">
      <c r="C343" s="2"/>
      <c r="D343" s="4"/>
      <c r="E343" s="1"/>
    </row>
    <row r="344" spans="3:5" x14ac:dyDescent="0.25">
      <c r="C344" s="2"/>
      <c r="D344" s="4"/>
      <c r="E344" s="1"/>
    </row>
    <row r="345" spans="3:5" x14ac:dyDescent="0.25">
      <c r="C345" s="2"/>
      <c r="D345" s="4"/>
      <c r="E345" s="1"/>
    </row>
    <row r="346" spans="3:5" x14ac:dyDescent="0.25">
      <c r="C346" s="2"/>
      <c r="D346" s="4"/>
      <c r="E346" s="1"/>
    </row>
    <row r="347" spans="3:5" x14ac:dyDescent="0.25">
      <c r="C347" s="2"/>
      <c r="D347" s="4"/>
      <c r="E347" s="1"/>
    </row>
    <row r="348" spans="3:5" x14ac:dyDescent="0.25">
      <c r="C348" s="2"/>
      <c r="D348" s="4"/>
      <c r="E348" s="1"/>
    </row>
    <row r="349" spans="3:5" x14ac:dyDescent="0.25">
      <c r="C349" s="2"/>
      <c r="D349" s="4"/>
      <c r="E349" s="1"/>
    </row>
    <row r="350" spans="3:5" x14ac:dyDescent="0.25">
      <c r="C350" s="2"/>
      <c r="D350" s="4"/>
      <c r="E350" s="1"/>
    </row>
    <row r="351" spans="3:5" x14ac:dyDescent="0.25">
      <c r="C351" s="2"/>
      <c r="D351" s="4"/>
      <c r="E351" s="1"/>
    </row>
    <row r="352" spans="3:5" x14ac:dyDescent="0.25">
      <c r="C352" s="2"/>
      <c r="D352" s="4"/>
      <c r="E352" s="1"/>
    </row>
    <row r="353" spans="3:5" x14ac:dyDescent="0.25">
      <c r="C353" s="2"/>
      <c r="D353" s="4"/>
      <c r="E353" s="1"/>
    </row>
    <row r="354" spans="3:5" x14ac:dyDescent="0.25">
      <c r="C354" s="2"/>
      <c r="D354" s="4"/>
      <c r="E354" s="1"/>
    </row>
    <row r="355" spans="3:5" x14ac:dyDescent="0.25">
      <c r="C355" s="2"/>
      <c r="D355" s="4"/>
      <c r="E355" s="1"/>
    </row>
    <row r="356" spans="3:5" x14ac:dyDescent="0.25">
      <c r="C356" s="2"/>
      <c r="D356" s="4"/>
      <c r="E356" s="1"/>
    </row>
    <row r="357" spans="3:5" x14ac:dyDescent="0.25">
      <c r="C357" s="2"/>
      <c r="D357" s="4"/>
      <c r="E357" s="1"/>
    </row>
    <row r="358" spans="3:5" x14ac:dyDescent="0.25">
      <c r="C358" s="2"/>
      <c r="D358" s="4"/>
      <c r="E358" s="1"/>
    </row>
    <row r="359" spans="3:5" x14ac:dyDescent="0.25">
      <c r="C359" s="2"/>
      <c r="D359" s="4"/>
      <c r="E359" s="1"/>
    </row>
    <row r="360" spans="3:5" x14ac:dyDescent="0.25">
      <c r="C360" s="2"/>
      <c r="D360" s="4"/>
      <c r="E360" s="1"/>
    </row>
    <row r="361" spans="3:5" x14ac:dyDescent="0.25">
      <c r="C361" s="2"/>
      <c r="D361" s="4"/>
      <c r="E361" s="1"/>
    </row>
    <row r="362" spans="3:5" x14ac:dyDescent="0.25">
      <c r="C362" s="2"/>
      <c r="D362" s="4"/>
      <c r="E362" s="1"/>
    </row>
    <row r="363" spans="3:5" x14ac:dyDescent="0.25">
      <c r="C363" s="2"/>
      <c r="D363" s="4"/>
      <c r="E363" s="1"/>
    </row>
    <row r="364" spans="3:5" x14ac:dyDescent="0.25">
      <c r="C364" s="2"/>
      <c r="D364" s="4"/>
      <c r="E364" s="1"/>
    </row>
    <row r="365" spans="3:5" x14ac:dyDescent="0.25">
      <c r="C365" s="2"/>
      <c r="D365" s="4"/>
      <c r="E365" s="1"/>
    </row>
    <row r="366" spans="3:5" x14ac:dyDescent="0.25">
      <c r="C366" s="2"/>
      <c r="D366" s="4"/>
      <c r="E366" s="1"/>
    </row>
    <row r="367" spans="3:5" x14ac:dyDescent="0.25">
      <c r="C367" s="2"/>
      <c r="D367" s="4"/>
      <c r="E367" s="1"/>
    </row>
    <row r="368" spans="3:5" x14ac:dyDescent="0.25">
      <c r="C368" s="2"/>
      <c r="D368" s="4"/>
      <c r="E368" s="1"/>
    </row>
    <row r="369" spans="3:5" x14ac:dyDescent="0.25">
      <c r="C369" s="2"/>
      <c r="D369" s="4"/>
      <c r="E369" s="1"/>
    </row>
    <row r="370" spans="3:5" x14ac:dyDescent="0.25">
      <c r="C370" s="2"/>
      <c r="D370" s="4"/>
      <c r="E370" s="1"/>
    </row>
    <row r="371" spans="3:5" x14ac:dyDescent="0.25">
      <c r="C371" s="2"/>
      <c r="D371" s="4"/>
      <c r="E371" s="1"/>
    </row>
    <row r="372" spans="3:5" x14ac:dyDescent="0.25">
      <c r="C372" s="2"/>
      <c r="D372" s="4"/>
      <c r="E372" s="1"/>
    </row>
    <row r="373" spans="3:5" x14ac:dyDescent="0.25">
      <c r="C373" s="2"/>
      <c r="D373" s="4"/>
      <c r="E373" s="1"/>
    </row>
    <row r="374" spans="3:5" x14ac:dyDescent="0.25">
      <c r="C374" s="2"/>
      <c r="D374" s="4"/>
      <c r="E374" s="1"/>
    </row>
    <row r="375" spans="3:5" x14ac:dyDescent="0.25">
      <c r="C375" s="2"/>
      <c r="D375" s="4"/>
      <c r="E375" s="1"/>
    </row>
    <row r="376" spans="3:5" x14ac:dyDescent="0.25">
      <c r="C376" s="2"/>
      <c r="D376" s="4"/>
      <c r="E376" s="1"/>
    </row>
    <row r="377" spans="3:5" x14ac:dyDescent="0.25">
      <c r="C377" s="2"/>
      <c r="D377" s="4"/>
      <c r="E377" s="1"/>
    </row>
    <row r="378" spans="3:5" x14ac:dyDescent="0.25">
      <c r="C378" s="2"/>
      <c r="D378" s="4"/>
      <c r="E378" s="1"/>
    </row>
    <row r="379" spans="3:5" x14ac:dyDescent="0.25">
      <c r="C379" s="2"/>
      <c r="D379" s="4"/>
      <c r="E379" s="1"/>
    </row>
    <row r="380" spans="3:5" x14ac:dyDescent="0.25">
      <c r="C380" s="2"/>
      <c r="D380" s="4"/>
      <c r="E380" s="1"/>
    </row>
    <row r="381" spans="3:5" x14ac:dyDescent="0.25">
      <c r="C381" s="2"/>
      <c r="D381" s="4"/>
      <c r="E381" s="1"/>
    </row>
    <row r="382" spans="3:5" x14ac:dyDescent="0.25">
      <c r="C382" s="2"/>
      <c r="D382" s="4"/>
      <c r="E382" s="1"/>
    </row>
    <row r="383" spans="3:5" x14ac:dyDescent="0.25">
      <c r="C383" s="2"/>
      <c r="D383" s="4"/>
      <c r="E383" s="1"/>
    </row>
    <row r="384" spans="3:5" x14ac:dyDescent="0.25">
      <c r="C384" s="2"/>
      <c r="D384" s="4"/>
      <c r="E384" s="1"/>
    </row>
    <row r="385" spans="3:5" x14ac:dyDescent="0.25">
      <c r="C385" s="2"/>
      <c r="D385" s="4"/>
      <c r="E385" s="1"/>
    </row>
    <row r="386" spans="3:5" x14ac:dyDescent="0.25">
      <c r="C386" s="2"/>
      <c r="D386" s="4"/>
      <c r="E386" s="1"/>
    </row>
    <row r="387" spans="3:5" x14ac:dyDescent="0.25">
      <c r="C387" s="2"/>
      <c r="D387" s="4"/>
      <c r="E387" s="1"/>
    </row>
    <row r="388" spans="3:5" x14ac:dyDescent="0.25">
      <c r="C388" s="2"/>
      <c r="D388" s="4"/>
      <c r="E388" s="1"/>
    </row>
    <row r="389" spans="3:5" x14ac:dyDescent="0.25">
      <c r="C389" s="2"/>
      <c r="D389" s="4"/>
      <c r="E389" s="1"/>
    </row>
    <row r="390" spans="3:5" x14ac:dyDescent="0.25">
      <c r="C390" s="2"/>
      <c r="D390" s="4"/>
      <c r="E390" s="1"/>
    </row>
    <row r="391" spans="3:5" x14ac:dyDescent="0.25">
      <c r="C391" s="2"/>
      <c r="D391" s="4"/>
      <c r="E391" s="1"/>
    </row>
    <row r="392" spans="3:5" x14ac:dyDescent="0.25">
      <c r="C392" s="2"/>
      <c r="D392" s="4"/>
      <c r="E392" s="1"/>
    </row>
    <row r="393" spans="3:5" x14ac:dyDescent="0.25">
      <c r="C393" s="2"/>
      <c r="D393" s="4"/>
      <c r="E393" s="1"/>
    </row>
    <row r="394" spans="3:5" x14ac:dyDescent="0.25">
      <c r="C394" s="2"/>
      <c r="D394" s="4"/>
      <c r="E394" s="1"/>
    </row>
    <row r="395" spans="3:5" x14ac:dyDescent="0.25">
      <c r="C395" s="2"/>
      <c r="D395" s="4"/>
      <c r="E395" s="1"/>
    </row>
    <row r="396" spans="3:5" x14ac:dyDescent="0.25">
      <c r="C396" s="2"/>
      <c r="D396" s="4"/>
      <c r="E396" s="1"/>
    </row>
    <row r="397" spans="3:5" x14ac:dyDescent="0.25">
      <c r="C397" s="2"/>
      <c r="D397" s="4"/>
      <c r="E397" s="1"/>
    </row>
    <row r="398" spans="3:5" x14ac:dyDescent="0.25">
      <c r="C398" s="2"/>
      <c r="D398" s="4"/>
      <c r="E398" s="1"/>
    </row>
    <row r="399" spans="3:5" x14ac:dyDescent="0.25">
      <c r="C399" s="2"/>
      <c r="D399" s="4"/>
      <c r="E399" s="1"/>
    </row>
    <row r="400" spans="3:5" x14ac:dyDescent="0.25">
      <c r="C400" s="2"/>
      <c r="D400" s="4"/>
      <c r="E400" s="1"/>
    </row>
    <row r="401" spans="3:5" x14ac:dyDescent="0.25">
      <c r="C401" s="2"/>
      <c r="D401" s="4"/>
      <c r="E401" s="1"/>
    </row>
    <row r="402" spans="3:5" x14ac:dyDescent="0.25">
      <c r="C402" s="2"/>
      <c r="D402" s="4"/>
      <c r="E402" s="1"/>
    </row>
    <row r="403" spans="3:5" x14ac:dyDescent="0.25">
      <c r="C403" s="2"/>
      <c r="D403" s="4"/>
      <c r="E403" s="1"/>
    </row>
    <row r="404" spans="3:5" x14ac:dyDescent="0.25">
      <c r="C404" s="2"/>
      <c r="D404" s="4"/>
      <c r="E404" s="1"/>
    </row>
    <row r="405" spans="3:5" x14ac:dyDescent="0.25">
      <c r="C405" s="2"/>
      <c r="D405" s="4"/>
      <c r="E405" s="1"/>
    </row>
    <row r="406" spans="3:5" x14ac:dyDescent="0.25">
      <c r="C406" s="2"/>
      <c r="D406" s="4"/>
      <c r="E406" s="1"/>
    </row>
    <row r="407" spans="3:5" x14ac:dyDescent="0.25">
      <c r="C407" s="2"/>
      <c r="D407" s="4"/>
      <c r="E407" s="1"/>
    </row>
    <row r="408" spans="3:5" x14ac:dyDescent="0.25">
      <c r="C408" s="2"/>
      <c r="D408" s="4"/>
      <c r="E408" s="1"/>
    </row>
    <row r="409" spans="3:5" x14ac:dyDescent="0.25">
      <c r="C409" s="2"/>
      <c r="D409" s="4"/>
      <c r="E409" s="1"/>
    </row>
    <row r="410" spans="3:5" x14ac:dyDescent="0.25">
      <c r="C410" s="2"/>
      <c r="D410" s="4"/>
      <c r="E410" s="1"/>
    </row>
    <row r="411" spans="3:5" x14ac:dyDescent="0.25">
      <c r="C411" s="2"/>
      <c r="D411" s="4"/>
      <c r="E411" s="1"/>
    </row>
    <row r="412" spans="3:5" x14ac:dyDescent="0.25">
      <c r="C412" s="2"/>
      <c r="D412" s="4"/>
      <c r="E412" s="1"/>
    </row>
    <row r="413" spans="3:5" x14ac:dyDescent="0.25">
      <c r="C413" s="2"/>
      <c r="D413" s="4"/>
      <c r="E413" s="1"/>
    </row>
    <row r="414" spans="3:5" x14ac:dyDescent="0.25">
      <c r="C414" s="2"/>
      <c r="D414" s="4"/>
      <c r="E414" s="1"/>
    </row>
    <row r="415" spans="3:5" x14ac:dyDescent="0.25">
      <c r="C415" s="2"/>
      <c r="D415" s="4"/>
      <c r="E415" s="1"/>
    </row>
    <row r="416" spans="3:5" x14ac:dyDescent="0.25">
      <c r="C416" s="2"/>
      <c r="D416" s="4"/>
      <c r="E416" s="1"/>
    </row>
    <row r="417" spans="3:5" x14ac:dyDescent="0.25">
      <c r="C417" s="2"/>
      <c r="D417" s="4"/>
      <c r="E417" s="1"/>
    </row>
    <row r="418" spans="3:5" x14ac:dyDescent="0.25">
      <c r="C418" s="2"/>
      <c r="D418" s="4"/>
      <c r="E418" s="1"/>
    </row>
    <row r="419" spans="3:5" x14ac:dyDescent="0.25">
      <c r="C419" s="2"/>
      <c r="D419" s="4"/>
      <c r="E419" s="1"/>
    </row>
    <row r="420" spans="3:5" x14ac:dyDescent="0.25">
      <c r="C420" s="2"/>
      <c r="D420" s="4"/>
      <c r="E420" s="1"/>
    </row>
    <row r="421" spans="3:5" x14ac:dyDescent="0.25">
      <c r="C421" s="2"/>
      <c r="D421" s="4"/>
      <c r="E421" s="1"/>
    </row>
    <row r="422" spans="3:5" x14ac:dyDescent="0.25">
      <c r="C422" s="2"/>
      <c r="D422" s="4"/>
      <c r="E422" s="1"/>
    </row>
    <row r="423" spans="3:5" x14ac:dyDescent="0.25">
      <c r="C423" s="2"/>
      <c r="D423" s="4"/>
      <c r="E423" s="1"/>
    </row>
    <row r="424" spans="3:5" x14ac:dyDescent="0.25">
      <c r="C424" s="2"/>
      <c r="D424" s="4"/>
      <c r="E424" s="1"/>
    </row>
    <row r="425" spans="3:5" x14ac:dyDescent="0.25">
      <c r="C425" s="2"/>
      <c r="D425" s="4"/>
      <c r="E425" s="1"/>
    </row>
    <row r="426" spans="3:5" x14ac:dyDescent="0.25">
      <c r="C426" s="2"/>
      <c r="D426" s="4"/>
      <c r="E426" s="1"/>
    </row>
    <row r="427" spans="3:5" x14ac:dyDescent="0.25">
      <c r="C427" s="2"/>
      <c r="D427" s="4"/>
      <c r="E427" s="1"/>
    </row>
    <row r="428" spans="3:5" x14ac:dyDescent="0.25">
      <c r="C428" s="2"/>
      <c r="D428" s="4"/>
      <c r="E428" s="1"/>
    </row>
    <row r="429" spans="3:5" x14ac:dyDescent="0.25">
      <c r="C429" s="2"/>
      <c r="D429" s="4"/>
      <c r="E429" s="1"/>
    </row>
    <row r="430" spans="3:5" x14ac:dyDescent="0.25">
      <c r="C430" s="2"/>
      <c r="D430" s="4"/>
      <c r="E430" s="1"/>
    </row>
    <row r="431" spans="3:5" x14ac:dyDescent="0.25">
      <c r="C431" s="2"/>
      <c r="D431" s="4"/>
      <c r="E431" s="1"/>
    </row>
    <row r="432" spans="3:5" x14ac:dyDescent="0.25">
      <c r="C432" s="2"/>
      <c r="D432" s="4"/>
      <c r="E432" s="1"/>
    </row>
    <row r="433" spans="3:5" x14ac:dyDescent="0.25">
      <c r="C433" s="2"/>
      <c r="D433" s="4"/>
      <c r="E433" s="1"/>
    </row>
    <row r="434" spans="3:5" x14ac:dyDescent="0.25">
      <c r="C434" s="2"/>
      <c r="D434" s="4"/>
      <c r="E434" s="1"/>
    </row>
    <row r="435" spans="3:5" x14ac:dyDescent="0.25">
      <c r="C435" s="2"/>
      <c r="D435" s="4"/>
      <c r="E435" s="1"/>
    </row>
    <row r="436" spans="3:5" x14ac:dyDescent="0.25">
      <c r="C436" s="2"/>
      <c r="D436" s="4"/>
      <c r="E436" s="1"/>
    </row>
    <row r="437" spans="3:5" x14ac:dyDescent="0.25">
      <c r="C437" s="2"/>
      <c r="D437" s="4"/>
      <c r="E437" s="1"/>
    </row>
    <row r="438" spans="3:5" x14ac:dyDescent="0.25">
      <c r="C438" s="2"/>
      <c r="D438" s="4"/>
      <c r="E438" s="1"/>
    </row>
    <row r="439" spans="3:5" x14ac:dyDescent="0.25">
      <c r="C439" s="2"/>
      <c r="D439" s="4"/>
      <c r="E439" s="1"/>
    </row>
    <row r="440" spans="3:5" x14ac:dyDescent="0.25">
      <c r="C440" s="2"/>
      <c r="D440" s="4"/>
      <c r="E440" s="1"/>
    </row>
    <row r="441" spans="3:5" x14ac:dyDescent="0.25">
      <c r="C441" s="2"/>
      <c r="D441" s="4"/>
      <c r="E441" s="1"/>
    </row>
    <row r="442" spans="3:5" x14ac:dyDescent="0.25">
      <c r="C442" s="2"/>
      <c r="D442" s="4"/>
      <c r="E442" s="1"/>
    </row>
    <row r="443" spans="3:5" x14ac:dyDescent="0.25">
      <c r="C443" s="2"/>
      <c r="D443" s="4"/>
      <c r="E443" s="1"/>
    </row>
    <row r="444" spans="3:5" x14ac:dyDescent="0.25">
      <c r="C444" s="2"/>
      <c r="D444" s="4"/>
      <c r="E444" s="1"/>
    </row>
    <row r="445" spans="3:5" x14ac:dyDescent="0.25">
      <c r="C445" s="2"/>
      <c r="D445" s="4"/>
      <c r="E445" s="1"/>
    </row>
    <row r="446" spans="3:5" x14ac:dyDescent="0.25">
      <c r="C446" s="2"/>
      <c r="D446" s="4"/>
      <c r="E446" s="1"/>
    </row>
    <row r="447" spans="3:5" x14ac:dyDescent="0.25">
      <c r="C447" s="2"/>
      <c r="D447" s="4"/>
      <c r="E447" s="1"/>
    </row>
    <row r="448" spans="3:5" x14ac:dyDescent="0.25">
      <c r="C448" s="2"/>
      <c r="D448" s="4"/>
      <c r="E448" s="1"/>
    </row>
    <row r="449" spans="3:5" x14ac:dyDescent="0.25">
      <c r="C449" s="2"/>
      <c r="D449" s="4"/>
      <c r="E449" s="1"/>
    </row>
    <row r="450" spans="3:5" x14ac:dyDescent="0.25">
      <c r="C450" s="2"/>
      <c r="D450" s="4"/>
      <c r="E450" s="1"/>
    </row>
    <row r="451" spans="3:5" x14ac:dyDescent="0.25">
      <c r="C451" s="2"/>
      <c r="D451" s="4"/>
      <c r="E451" s="1"/>
    </row>
    <row r="452" spans="3:5" x14ac:dyDescent="0.25">
      <c r="C452" s="2"/>
      <c r="D452" s="4"/>
      <c r="E452" s="1"/>
    </row>
    <row r="453" spans="3:5" x14ac:dyDescent="0.25">
      <c r="C453" s="2"/>
      <c r="D453" s="4"/>
      <c r="E453" s="1"/>
    </row>
    <row r="454" spans="3:5" x14ac:dyDescent="0.25">
      <c r="C454" s="2"/>
      <c r="D454" s="4"/>
      <c r="E454" s="1"/>
    </row>
    <row r="455" spans="3:5" x14ac:dyDescent="0.25">
      <c r="C455" s="2"/>
      <c r="D455" s="4"/>
      <c r="E455" s="1"/>
    </row>
    <row r="456" spans="3:5" x14ac:dyDescent="0.25">
      <c r="C456" s="2"/>
      <c r="D456" s="4"/>
      <c r="E456" s="1"/>
    </row>
    <row r="457" spans="3:5" x14ac:dyDescent="0.25">
      <c r="C457" s="2"/>
      <c r="D457" s="4"/>
      <c r="E457" s="1"/>
    </row>
    <row r="458" spans="3:5" x14ac:dyDescent="0.25">
      <c r="C458" s="2"/>
      <c r="D458" s="4"/>
      <c r="E458" s="1"/>
    </row>
    <row r="459" spans="3:5" x14ac:dyDescent="0.25">
      <c r="C459" s="2"/>
      <c r="D459" s="4"/>
      <c r="E459" s="1"/>
    </row>
    <row r="460" spans="3:5" x14ac:dyDescent="0.25">
      <c r="C460" s="2"/>
      <c r="D460" s="4"/>
      <c r="E460" s="1"/>
    </row>
    <row r="461" spans="3:5" x14ac:dyDescent="0.25">
      <c r="C461" s="2"/>
      <c r="D461" s="4"/>
      <c r="E461" s="1"/>
    </row>
    <row r="462" spans="3:5" x14ac:dyDescent="0.25">
      <c r="C462" s="2"/>
      <c r="D462" s="4"/>
      <c r="E462" s="1"/>
    </row>
    <row r="463" spans="3:5" x14ac:dyDescent="0.25">
      <c r="C463" s="2"/>
      <c r="D463" s="4"/>
      <c r="E463" s="1"/>
    </row>
    <row r="464" spans="3:5" x14ac:dyDescent="0.25">
      <c r="C464" s="2"/>
      <c r="D464" s="4"/>
      <c r="E464" s="1"/>
    </row>
    <row r="465" spans="3:5" x14ac:dyDescent="0.25">
      <c r="C465" s="2"/>
      <c r="D465" s="4"/>
      <c r="E465" s="1"/>
    </row>
    <row r="466" spans="3:5" x14ac:dyDescent="0.25">
      <c r="C466" s="2"/>
      <c r="D466" s="4"/>
      <c r="E466" s="1"/>
    </row>
    <row r="467" spans="3:5" x14ac:dyDescent="0.25">
      <c r="C467" s="2"/>
      <c r="D467" s="4"/>
      <c r="E467" s="1"/>
    </row>
    <row r="468" spans="3:5" x14ac:dyDescent="0.25">
      <c r="C468" s="2"/>
      <c r="D468" s="4"/>
      <c r="E468" s="1"/>
    </row>
    <row r="469" spans="3:5" x14ac:dyDescent="0.25">
      <c r="C469" s="2"/>
      <c r="D469" s="4"/>
      <c r="E469" s="1"/>
    </row>
    <row r="470" spans="3:5" x14ac:dyDescent="0.25">
      <c r="C470" s="2"/>
      <c r="D470" s="4"/>
      <c r="E470" s="1"/>
    </row>
    <row r="471" spans="3:5" x14ac:dyDescent="0.25">
      <c r="C471" s="2"/>
      <c r="D471" s="4"/>
      <c r="E471" s="1"/>
    </row>
    <row r="472" spans="3:5" x14ac:dyDescent="0.25">
      <c r="C472" s="2"/>
      <c r="D472" s="4"/>
      <c r="E472" s="1"/>
    </row>
    <row r="473" spans="3:5" x14ac:dyDescent="0.25">
      <c r="C473" s="2"/>
      <c r="D473" s="4"/>
      <c r="E473" s="1"/>
    </row>
    <row r="474" spans="3:5" x14ac:dyDescent="0.25">
      <c r="C474" s="2"/>
      <c r="D474" s="4"/>
      <c r="E474" s="1"/>
    </row>
    <row r="475" spans="3:5" x14ac:dyDescent="0.25">
      <c r="C475" s="2"/>
      <c r="D475" s="4"/>
      <c r="E475" s="1"/>
    </row>
    <row r="476" spans="3:5" x14ac:dyDescent="0.25">
      <c r="C476" s="2"/>
      <c r="D476" s="4"/>
      <c r="E476" s="1"/>
    </row>
    <row r="477" spans="3:5" x14ac:dyDescent="0.25">
      <c r="C477" s="2"/>
      <c r="D477" s="4"/>
      <c r="E477" s="1"/>
    </row>
    <row r="478" spans="3:5" x14ac:dyDescent="0.25">
      <c r="C478" s="2"/>
      <c r="D478" s="4"/>
      <c r="E478" s="1"/>
    </row>
    <row r="479" spans="3:5" x14ac:dyDescent="0.25">
      <c r="C479" s="2"/>
      <c r="D479" s="4"/>
      <c r="E479" s="1"/>
    </row>
    <row r="480" spans="3:5" x14ac:dyDescent="0.25">
      <c r="C480" s="2"/>
      <c r="D480" s="4"/>
      <c r="E480" s="1"/>
    </row>
    <row r="481" spans="3:5" x14ac:dyDescent="0.25">
      <c r="C481" s="2"/>
      <c r="D481" s="4"/>
      <c r="E481" s="1"/>
    </row>
    <row r="482" spans="3:5" x14ac:dyDescent="0.25">
      <c r="C482" s="2"/>
      <c r="D482" s="4"/>
      <c r="E482" s="1"/>
    </row>
    <row r="483" spans="3:5" x14ac:dyDescent="0.25">
      <c r="C483" s="2"/>
      <c r="D483" s="4"/>
      <c r="E483" s="1"/>
    </row>
    <row r="484" spans="3:5" x14ac:dyDescent="0.25">
      <c r="C484" s="2"/>
      <c r="D484" s="4"/>
      <c r="E484" s="1"/>
    </row>
    <row r="485" spans="3:5" x14ac:dyDescent="0.25">
      <c r="C485" s="2"/>
      <c r="D485" s="4"/>
      <c r="E485" s="1"/>
    </row>
    <row r="486" spans="3:5" x14ac:dyDescent="0.25">
      <c r="C486" s="2"/>
      <c r="D486" s="4"/>
      <c r="E486" s="1"/>
    </row>
    <row r="487" spans="3:5" x14ac:dyDescent="0.25">
      <c r="C487" s="2"/>
      <c r="D487" s="4"/>
      <c r="E487" s="1"/>
    </row>
    <row r="488" spans="3:5" x14ac:dyDescent="0.25">
      <c r="C488" s="2"/>
      <c r="D488" s="4"/>
      <c r="E488" s="1"/>
    </row>
    <row r="489" spans="3:5" x14ac:dyDescent="0.25">
      <c r="C489" s="2"/>
      <c r="D489" s="4"/>
      <c r="E489" s="1"/>
    </row>
    <row r="490" spans="3:5" x14ac:dyDescent="0.25">
      <c r="C490" s="2"/>
      <c r="D490" s="4"/>
      <c r="E490" s="1"/>
    </row>
    <row r="491" spans="3:5" x14ac:dyDescent="0.25">
      <c r="C491" s="2"/>
      <c r="D491" s="4"/>
      <c r="E491" s="1"/>
    </row>
    <row r="492" spans="3:5" x14ac:dyDescent="0.25">
      <c r="C492" s="2"/>
      <c r="D492" s="4"/>
      <c r="E492" s="1"/>
    </row>
    <row r="493" spans="3:5" x14ac:dyDescent="0.25">
      <c r="C493" s="2"/>
      <c r="D493" s="4"/>
      <c r="E493" s="1"/>
    </row>
    <row r="494" spans="3:5" x14ac:dyDescent="0.25">
      <c r="C494" s="2"/>
      <c r="D494" s="4"/>
      <c r="E494" s="1"/>
    </row>
    <row r="495" spans="3:5" x14ac:dyDescent="0.25">
      <c r="C495" s="2"/>
      <c r="D495" s="4"/>
      <c r="E495" s="1"/>
    </row>
    <row r="496" spans="3:5" x14ac:dyDescent="0.25">
      <c r="C496" s="2"/>
      <c r="D496" s="4"/>
      <c r="E496" s="1"/>
    </row>
    <row r="497" spans="3:5" x14ac:dyDescent="0.25">
      <c r="C497" s="2"/>
      <c r="D497" s="4"/>
      <c r="E497" s="1"/>
    </row>
    <row r="498" spans="3:5" x14ac:dyDescent="0.25">
      <c r="C498" s="2"/>
      <c r="D498" s="4"/>
      <c r="E498" s="1"/>
    </row>
    <row r="499" spans="3:5" x14ac:dyDescent="0.25">
      <c r="C499" s="2"/>
      <c r="D499" s="4"/>
      <c r="E499" s="1"/>
    </row>
    <row r="500" spans="3:5" x14ac:dyDescent="0.25">
      <c r="C500" s="2"/>
      <c r="D500" s="4"/>
      <c r="E500" s="1"/>
    </row>
    <row r="501" spans="3:5" x14ac:dyDescent="0.25">
      <c r="C501" s="2"/>
      <c r="D501" s="4"/>
      <c r="E501" s="1"/>
    </row>
    <row r="502" spans="3:5" x14ac:dyDescent="0.25">
      <c r="C502" s="2"/>
      <c r="D502" s="4"/>
      <c r="E502" s="1"/>
    </row>
    <row r="503" spans="3:5" x14ac:dyDescent="0.25">
      <c r="C503" s="2"/>
      <c r="D503" s="4"/>
      <c r="E503" s="1"/>
    </row>
    <row r="504" spans="3:5" x14ac:dyDescent="0.25">
      <c r="C504" s="2"/>
      <c r="D504" s="4"/>
      <c r="E504" s="1"/>
    </row>
    <row r="505" spans="3:5" x14ac:dyDescent="0.25">
      <c r="C505" s="2"/>
      <c r="D505" s="4"/>
      <c r="E505" s="1"/>
    </row>
    <row r="506" spans="3:5" x14ac:dyDescent="0.25">
      <c r="C506" s="2"/>
      <c r="D506" s="4"/>
      <c r="E506" s="1"/>
    </row>
    <row r="507" spans="3:5" x14ac:dyDescent="0.25">
      <c r="C507" s="2"/>
      <c r="D507" s="4"/>
      <c r="E507" s="1"/>
    </row>
    <row r="508" spans="3:5" x14ac:dyDescent="0.25">
      <c r="C508" s="2"/>
      <c r="D508" s="4"/>
      <c r="E508" s="1"/>
    </row>
    <row r="509" spans="3:5" x14ac:dyDescent="0.25">
      <c r="C509" s="2"/>
      <c r="D509" s="4"/>
      <c r="E509" s="1"/>
    </row>
    <row r="510" spans="3:5" x14ac:dyDescent="0.25">
      <c r="C510" s="2"/>
      <c r="D510" s="4"/>
      <c r="E510" s="1"/>
    </row>
    <row r="511" spans="3:5" x14ac:dyDescent="0.25">
      <c r="C511" s="2"/>
      <c r="D511" s="4"/>
      <c r="E511" s="1"/>
    </row>
    <row r="512" spans="3:5" x14ac:dyDescent="0.25">
      <c r="C512" s="2"/>
      <c r="D512" s="4"/>
      <c r="E512" s="1"/>
    </row>
    <row r="513" spans="3:5" x14ac:dyDescent="0.25">
      <c r="C513" s="2"/>
      <c r="D513" s="4"/>
      <c r="E513" s="1"/>
    </row>
    <row r="514" spans="3:5" x14ac:dyDescent="0.25">
      <c r="C514" s="2"/>
      <c r="D514" s="4"/>
      <c r="E514" s="1"/>
    </row>
    <row r="515" spans="3:5" x14ac:dyDescent="0.25">
      <c r="C515" s="2"/>
      <c r="D515" s="4"/>
      <c r="E515" s="1"/>
    </row>
    <row r="516" spans="3:5" x14ac:dyDescent="0.25">
      <c r="C516" s="2"/>
      <c r="D516" s="4"/>
      <c r="E516" s="1"/>
    </row>
    <row r="517" spans="3:5" x14ac:dyDescent="0.25">
      <c r="C517" s="2"/>
      <c r="D517" s="4"/>
      <c r="E517" s="1"/>
    </row>
    <row r="518" spans="3:5" x14ac:dyDescent="0.25">
      <c r="C518" s="2"/>
      <c r="D518" s="4"/>
      <c r="E518" s="1"/>
    </row>
    <row r="519" spans="3:5" x14ac:dyDescent="0.25">
      <c r="C519" s="2"/>
      <c r="D519" s="4"/>
      <c r="E519" s="1"/>
    </row>
    <row r="520" spans="3:5" x14ac:dyDescent="0.25">
      <c r="C520" s="2"/>
      <c r="D520" s="4"/>
      <c r="E520" s="1"/>
    </row>
    <row r="521" spans="3:5" x14ac:dyDescent="0.25">
      <c r="C521" s="2"/>
      <c r="D521" s="4"/>
      <c r="E521" s="1"/>
    </row>
    <row r="522" spans="3:5" x14ac:dyDescent="0.25">
      <c r="C522" s="2"/>
      <c r="D522" s="4"/>
      <c r="E522" s="1"/>
    </row>
    <row r="523" spans="3:5" x14ac:dyDescent="0.25">
      <c r="C523" s="2"/>
      <c r="D523" s="4"/>
      <c r="E523" s="1"/>
    </row>
    <row r="524" spans="3:5" x14ac:dyDescent="0.25">
      <c r="C524" s="2"/>
      <c r="D524" s="4"/>
      <c r="E524" s="1"/>
    </row>
    <row r="525" spans="3:5" x14ac:dyDescent="0.25">
      <c r="C525" s="2"/>
      <c r="D525" s="4"/>
      <c r="E525" s="1"/>
    </row>
    <row r="526" spans="3:5" x14ac:dyDescent="0.25">
      <c r="C526" s="2"/>
      <c r="D526" s="4"/>
      <c r="E526" s="1"/>
    </row>
    <row r="527" spans="3:5" x14ac:dyDescent="0.25">
      <c r="C527" s="2"/>
      <c r="D527" s="4"/>
      <c r="E527" s="1"/>
    </row>
    <row r="528" spans="3:5" x14ac:dyDescent="0.25">
      <c r="C528" s="2"/>
      <c r="D528" s="4"/>
      <c r="E528" s="1"/>
    </row>
    <row r="529" spans="3:5" x14ac:dyDescent="0.25">
      <c r="C529" s="2"/>
      <c r="D529" s="4"/>
      <c r="E529" s="1"/>
    </row>
    <row r="530" spans="3:5" x14ac:dyDescent="0.25">
      <c r="C530" s="2"/>
      <c r="D530" s="4"/>
      <c r="E530" s="1"/>
    </row>
    <row r="531" spans="3:5" x14ac:dyDescent="0.25">
      <c r="C531" s="2"/>
      <c r="D531" s="4"/>
      <c r="E531" s="1"/>
    </row>
    <row r="532" spans="3:5" x14ac:dyDescent="0.25">
      <c r="C532" s="2"/>
      <c r="D532" s="4"/>
      <c r="E532" s="1"/>
    </row>
    <row r="533" spans="3:5" x14ac:dyDescent="0.25">
      <c r="C533" s="2"/>
      <c r="D533" s="4"/>
      <c r="E533" s="1"/>
    </row>
    <row r="534" spans="3:5" x14ac:dyDescent="0.25">
      <c r="C534" s="2"/>
      <c r="D534" s="4"/>
      <c r="E534" s="1"/>
    </row>
    <row r="535" spans="3:5" x14ac:dyDescent="0.25">
      <c r="C535" s="2"/>
      <c r="D535" s="4"/>
      <c r="E535" s="1"/>
    </row>
    <row r="536" spans="3:5" x14ac:dyDescent="0.25">
      <c r="C536" s="2"/>
      <c r="D536" s="4"/>
      <c r="E536" s="1"/>
    </row>
    <row r="537" spans="3:5" x14ac:dyDescent="0.25">
      <c r="C537" s="2"/>
      <c r="D537" s="4"/>
      <c r="E537" s="1"/>
    </row>
    <row r="538" spans="3:5" x14ac:dyDescent="0.25">
      <c r="C538" s="2"/>
      <c r="D538" s="4"/>
      <c r="E538" s="1"/>
    </row>
    <row r="539" spans="3:5" x14ac:dyDescent="0.25">
      <c r="C539" s="2"/>
      <c r="D539" s="4"/>
      <c r="E539" s="1"/>
    </row>
    <row r="540" spans="3:5" x14ac:dyDescent="0.25">
      <c r="C540" s="2"/>
      <c r="D540" s="4"/>
      <c r="E540" s="1"/>
    </row>
    <row r="541" spans="3:5" x14ac:dyDescent="0.25">
      <c r="C541" s="2"/>
      <c r="D541" s="4"/>
      <c r="E541" s="1"/>
    </row>
    <row r="542" spans="3:5" x14ac:dyDescent="0.25">
      <c r="C542" s="2"/>
      <c r="D542" s="4"/>
      <c r="E542" s="1"/>
    </row>
    <row r="543" spans="3:5" x14ac:dyDescent="0.25">
      <c r="C543" s="2"/>
      <c r="D543" s="4"/>
      <c r="E543" s="1"/>
    </row>
    <row r="544" spans="3:5" x14ac:dyDescent="0.25">
      <c r="C544" s="2"/>
      <c r="D544" s="4"/>
      <c r="E544" s="1"/>
    </row>
    <row r="545" spans="3:5" x14ac:dyDescent="0.25">
      <c r="C545" s="2"/>
      <c r="D545" s="4"/>
      <c r="E545" s="1"/>
    </row>
    <row r="546" spans="3:5" x14ac:dyDescent="0.25">
      <c r="C546" s="2"/>
      <c r="D546" s="4"/>
      <c r="E546" s="1"/>
    </row>
    <row r="547" spans="3:5" x14ac:dyDescent="0.25">
      <c r="C547" s="2"/>
      <c r="D547" s="4"/>
      <c r="E547" s="1"/>
    </row>
    <row r="548" spans="3:5" x14ac:dyDescent="0.25">
      <c r="C548" s="2"/>
      <c r="D548" s="4"/>
      <c r="E548" s="1"/>
    </row>
    <row r="549" spans="3:5" x14ac:dyDescent="0.25">
      <c r="C549" s="2"/>
      <c r="D549" s="4"/>
      <c r="E549" s="1"/>
    </row>
    <row r="550" spans="3:5" x14ac:dyDescent="0.25">
      <c r="C550" s="2"/>
      <c r="D550" s="4"/>
      <c r="E550" s="1"/>
    </row>
    <row r="551" spans="3:5" x14ac:dyDescent="0.25">
      <c r="C551" s="2"/>
      <c r="D551" s="4"/>
      <c r="E551" s="1"/>
    </row>
    <row r="552" spans="3:5" x14ac:dyDescent="0.25">
      <c r="C552" s="2"/>
      <c r="D552" s="4"/>
      <c r="E552" s="1"/>
    </row>
    <row r="553" spans="3:5" x14ac:dyDescent="0.25">
      <c r="C553" s="2"/>
      <c r="D553" s="4"/>
      <c r="E553" s="1"/>
    </row>
    <row r="554" spans="3:5" x14ac:dyDescent="0.25">
      <c r="C554" s="2"/>
      <c r="D554" s="4"/>
      <c r="E554" s="1"/>
    </row>
    <row r="555" spans="3:5" x14ac:dyDescent="0.25">
      <c r="C555" s="2"/>
      <c r="D555" s="4"/>
      <c r="E555" s="1"/>
    </row>
    <row r="556" spans="3:5" x14ac:dyDescent="0.25">
      <c r="C556" s="2"/>
      <c r="D556" s="4"/>
      <c r="E556" s="1"/>
    </row>
    <row r="557" spans="3:5" x14ac:dyDescent="0.25">
      <c r="C557" s="2"/>
      <c r="D557" s="4"/>
      <c r="E557" s="1"/>
    </row>
    <row r="558" spans="3:5" x14ac:dyDescent="0.25">
      <c r="C558" s="2"/>
      <c r="D558" s="4"/>
      <c r="E558" s="1"/>
    </row>
    <row r="559" spans="3:5" x14ac:dyDescent="0.25">
      <c r="C559" s="2"/>
      <c r="D559" s="4"/>
      <c r="E559" s="1"/>
    </row>
    <row r="560" spans="3:5" x14ac:dyDescent="0.25">
      <c r="C560" s="2"/>
      <c r="D560" s="4"/>
      <c r="E560" s="1"/>
    </row>
    <row r="561" spans="3:5" x14ac:dyDescent="0.25">
      <c r="C561" s="2"/>
      <c r="D561" s="4"/>
      <c r="E561" s="1"/>
    </row>
    <row r="562" spans="3:5" x14ac:dyDescent="0.25">
      <c r="C562" s="2"/>
      <c r="D562" s="4"/>
      <c r="E562" s="1"/>
    </row>
    <row r="563" spans="3:5" x14ac:dyDescent="0.25">
      <c r="C563" s="2"/>
      <c r="D563" s="4"/>
      <c r="E563" s="1"/>
    </row>
    <row r="564" spans="3:5" x14ac:dyDescent="0.25">
      <c r="C564" s="2"/>
      <c r="D564" s="4"/>
      <c r="E564" s="1"/>
    </row>
    <row r="565" spans="3:5" x14ac:dyDescent="0.25">
      <c r="C565" s="2"/>
      <c r="D565" s="4"/>
      <c r="E565" s="1"/>
    </row>
    <row r="566" spans="3:5" x14ac:dyDescent="0.25">
      <c r="C566" s="2"/>
      <c r="D566" s="4"/>
      <c r="E566" s="1"/>
    </row>
    <row r="567" spans="3:5" x14ac:dyDescent="0.25">
      <c r="C567" s="2"/>
      <c r="D567" s="4"/>
      <c r="E567" s="1"/>
    </row>
    <row r="568" spans="3:5" x14ac:dyDescent="0.25">
      <c r="C568" s="2"/>
      <c r="D568" s="4"/>
      <c r="E568" s="1"/>
    </row>
    <row r="569" spans="3:5" x14ac:dyDescent="0.25">
      <c r="C569" s="2"/>
      <c r="D569" s="4"/>
      <c r="E569" s="1"/>
    </row>
    <row r="570" spans="3:5" x14ac:dyDescent="0.25">
      <c r="C570" s="2"/>
      <c r="D570" s="4"/>
      <c r="E570" s="1"/>
    </row>
    <row r="571" spans="3:5" x14ac:dyDescent="0.25">
      <c r="C571" s="2"/>
      <c r="D571" s="4"/>
      <c r="E571" s="1"/>
    </row>
    <row r="572" spans="3:5" x14ac:dyDescent="0.25">
      <c r="C572" s="2"/>
      <c r="D572" s="4"/>
      <c r="E572" s="1"/>
    </row>
    <row r="573" spans="3:5" x14ac:dyDescent="0.25">
      <c r="C573" s="2"/>
      <c r="D573" s="4"/>
      <c r="E573" s="1"/>
    </row>
    <row r="574" spans="3:5" x14ac:dyDescent="0.25">
      <c r="C574" s="2"/>
      <c r="D574" s="4"/>
      <c r="E574" s="1"/>
    </row>
    <row r="575" spans="3:5" x14ac:dyDescent="0.25">
      <c r="C575" s="2"/>
      <c r="D575" s="4"/>
      <c r="E575" s="1"/>
    </row>
    <row r="576" spans="3:5" x14ac:dyDescent="0.25">
      <c r="C576" s="2"/>
      <c r="D576" s="4"/>
      <c r="E576" s="1"/>
    </row>
    <row r="577" spans="3:5" x14ac:dyDescent="0.25">
      <c r="C577" s="2"/>
      <c r="D577" s="4"/>
      <c r="E577" s="1"/>
    </row>
    <row r="578" spans="3:5" x14ac:dyDescent="0.25">
      <c r="C578" s="2"/>
      <c r="D578" s="4"/>
      <c r="E578" s="1"/>
    </row>
    <row r="579" spans="3:5" x14ac:dyDescent="0.25">
      <c r="C579" s="2"/>
      <c r="D579" s="4"/>
      <c r="E579" s="1"/>
    </row>
    <row r="580" spans="3:5" x14ac:dyDescent="0.25">
      <c r="C580" s="2"/>
      <c r="D580" s="4"/>
      <c r="E580" s="1"/>
    </row>
    <row r="581" spans="3:5" x14ac:dyDescent="0.25">
      <c r="C581" s="2"/>
      <c r="D581" s="4"/>
      <c r="E581" s="1"/>
    </row>
    <row r="582" spans="3:5" x14ac:dyDescent="0.25">
      <c r="C582" s="2"/>
      <c r="D582" s="4"/>
      <c r="E582" s="1"/>
    </row>
    <row r="583" spans="3:5" x14ac:dyDescent="0.25">
      <c r="C583" s="2"/>
      <c r="D583" s="4"/>
      <c r="E583" s="1"/>
    </row>
    <row r="584" spans="3:5" x14ac:dyDescent="0.25">
      <c r="C584" s="2"/>
      <c r="D584" s="4"/>
      <c r="E584" s="1"/>
    </row>
    <row r="585" spans="3:5" x14ac:dyDescent="0.25">
      <c r="C585" s="2"/>
      <c r="D585" s="4"/>
      <c r="E585" s="1"/>
    </row>
    <row r="586" spans="3:5" x14ac:dyDescent="0.25">
      <c r="C586" s="2"/>
      <c r="D586" s="4"/>
      <c r="E586" s="1"/>
    </row>
    <row r="587" spans="3:5" x14ac:dyDescent="0.25">
      <c r="C587" s="2"/>
      <c r="D587" s="4"/>
      <c r="E587" s="1"/>
    </row>
    <row r="588" spans="3:5" x14ac:dyDescent="0.25">
      <c r="C588" s="2"/>
      <c r="D588" s="4"/>
      <c r="E588" s="1"/>
    </row>
    <row r="589" spans="3:5" x14ac:dyDescent="0.25">
      <c r="C589" s="2"/>
      <c r="D589" s="4"/>
      <c r="E589" s="1"/>
    </row>
    <row r="590" spans="3:5" x14ac:dyDescent="0.25">
      <c r="C590" s="2"/>
      <c r="D590" s="4"/>
      <c r="E590" s="1"/>
    </row>
    <row r="591" spans="3:5" x14ac:dyDescent="0.25">
      <c r="C591" s="2"/>
      <c r="D591" s="4"/>
      <c r="E591" s="1"/>
    </row>
    <row r="592" spans="3:5" x14ac:dyDescent="0.25">
      <c r="C592" s="2"/>
      <c r="D592" s="4"/>
      <c r="E592" s="1"/>
    </row>
    <row r="593" spans="3:5" x14ac:dyDescent="0.25">
      <c r="C593" s="2"/>
      <c r="D593" s="4"/>
      <c r="E593" s="1"/>
    </row>
    <row r="594" spans="3:5" x14ac:dyDescent="0.25">
      <c r="C594" s="2"/>
      <c r="D594" s="4"/>
      <c r="E594" s="1"/>
    </row>
    <row r="595" spans="3:5" x14ac:dyDescent="0.25">
      <c r="C595" s="2"/>
      <c r="D595" s="4"/>
      <c r="E595" s="1"/>
    </row>
    <row r="596" spans="3:5" x14ac:dyDescent="0.25">
      <c r="C596" s="2"/>
      <c r="D596" s="4"/>
      <c r="E596" s="1"/>
    </row>
    <row r="597" spans="3:5" x14ac:dyDescent="0.25">
      <c r="C597" s="2"/>
      <c r="D597" s="4"/>
      <c r="E597" s="1"/>
    </row>
    <row r="598" spans="3:5" x14ac:dyDescent="0.25">
      <c r="C598" s="2"/>
      <c r="D598" s="4"/>
      <c r="E598" s="1"/>
    </row>
    <row r="599" spans="3:5" x14ac:dyDescent="0.25">
      <c r="C599" s="2"/>
      <c r="D599" s="4"/>
      <c r="E599" s="1"/>
    </row>
    <row r="600" spans="3:5" x14ac:dyDescent="0.25">
      <c r="C600" s="2"/>
      <c r="D600" s="4"/>
      <c r="E600" s="1"/>
    </row>
    <row r="601" spans="3:5" x14ac:dyDescent="0.25">
      <c r="C601" s="2"/>
      <c r="D601" s="4"/>
      <c r="E601" s="1"/>
    </row>
    <row r="602" spans="3:5" x14ac:dyDescent="0.25">
      <c r="C602" s="2"/>
      <c r="D602" s="4"/>
      <c r="E602" s="1"/>
    </row>
    <row r="603" spans="3:5" x14ac:dyDescent="0.25">
      <c r="C603" s="2"/>
      <c r="D603" s="4"/>
      <c r="E603" s="1"/>
    </row>
    <row r="604" spans="3:5" x14ac:dyDescent="0.25">
      <c r="C604" s="2"/>
      <c r="D604" s="4"/>
      <c r="E604" s="1"/>
    </row>
    <row r="605" spans="3:5" x14ac:dyDescent="0.25">
      <c r="C605" s="2"/>
      <c r="D605" s="4"/>
      <c r="E605" s="1"/>
    </row>
    <row r="606" spans="3:5" x14ac:dyDescent="0.25">
      <c r="C606" s="2"/>
      <c r="D606" s="4"/>
      <c r="E606" s="1"/>
    </row>
    <row r="607" spans="3:5" x14ac:dyDescent="0.25">
      <c r="C607" s="2"/>
      <c r="D607" s="4"/>
      <c r="E607" s="1"/>
    </row>
    <row r="608" spans="3:5" x14ac:dyDescent="0.25">
      <c r="C608" s="2"/>
      <c r="D608" s="4"/>
      <c r="E608" s="1"/>
    </row>
    <row r="609" spans="3:5" x14ac:dyDescent="0.25">
      <c r="C609" s="2"/>
      <c r="D609" s="4"/>
      <c r="E609" s="1"/>
    </row>
    <row r="610" spans="3:5" x14ac:dyDescent="0.25">
      <c r="C610" s="2"/>
      <c r="D610" s="4"/>
      <c r="E610" s="1"/>
    </row>
    <row r="611" spans="3:5" x14ac:dyDescent="0.25">
      <c r="C611" s="2"/>
      <c r="D611" s="4"/>
      <c r="E611" s="1"/>
    </row>
    <row r="612" spans="3:5" x14ac:dyDescent="0.25">
      <c r="C612" s="2"/>
      <c r="D612" s="4"/>
      <c r="E612" s="1"/>
    </row>
    <row r="613" spans="3:5" x14ac:dyDescent="0.25">
      <c r="C613" s="2"/>
      <c r="D613" s="4"/>
      <c r="E613" s="1"/>
    </row>
    <row r="614" spans="3:5" x14ac:dyDescent="0.25">
      <c r="C614" s="2"/>
      <c r="D614" s="4"/>
      <c r="E614" s="1"/>
    </row>
    <row r="615" spans="3:5" x14ac:dyDescent="0.25">
      <c r="C615" s="2"/>
      <c r="D615" s="4"/>
      <c r="E615" s="1"/>
    </row>
    <row r="616" spans="3:5" x14ac:dyDescent="0.25">
      <c r="C616" s="2"/>
      <c r="D616" s="4"/>
      <c r="E616" s="1"/>
    </row>
    <row r="617" spans="3:5" x14ac:dyDescent="0.25">
      <c r="C617" s="2"/>
      <c r="D617" s="4"/>
      <c r="E617" s="1"/>
    </row>
    <row r="618" spans="3:5" x14ac:dyDescent="0.25">
      <c r="C618" s="2"/>
      <c r="D618" s="4"/>
      <c r="E618" s="1"/>
    </row>
    <row r="619" spans="3:5" x14ac:dyDescent="0.25">
      <c r="C619" s="2"/>
      <c r="D619" s="4"/>
      <c r="E619" s="1"/>
    </row>
    <row r="620" spans="3:5" x14ac:dyDescent="0.25">
      <c r="C620" s="2"/>
      <c r="D620" s="4"/>
      <c r="E620" s="1"/>
    </row>
    <row r="621" spans="3:5" x14ac:dyDescent="0.25">
      <c r="C621" s="2"/>
      <c r="D621" s="4"/>
      <c r="E621" s="1"/>
    </row>
    <row r="622" spans="3:5" x14ac:dyDescent="0.25">
      <c r="C622" s="2"/>
      <c r="D622" s="4"/>
      <c r="E622" s="1"/>
    </row>
    <row r="623" spans="3:5" x14ac:dyDescent="0.25">
      <c r="C623" s="2"/>
      <c r="D623" s="4"/>
      <c r="E623" s="1"/>
    </row>
    <row r="624" spans="3:5" x14ac:dyDescent="0.25">
      <c r="C624" s="2"/>
      <c r="D624" s="4"/>
      <c r="E624" s="1"/>
    </row>
    <row r="625" spans="3:5" x14ac:dyDescent="0.25">
      <c r="C625" s="2"/>
      <c r="D625" s="4"/>
      <c r="E625" s="1"/>
    </row>
    <row r="626" spans="3:5" x14ac:dyDescent="0.25">
      <c r="C626" s="2"/>
      <c r="D626" s="4"/>
      <c r="E626" s="1"/>
    </row>
    <row r="627" spans="3:5" x14ac:dyDescent="0.25">
      <c r="C627" s="2"/>
      <c r="D627" s="4"/>
      <c r="E627" s="1"/>
    </row>
    <row r="628" spans="3:5" x14ac:dyDescent="0.25">
      <c r="C628" s="2"/>
      <c r="D628" s="4"/>
      <c r="E628" s="1"/>
    </row>
    <row r="629" spans="3:5" x14ac:dyDescent="0.25">
      <c r="C629" s="2"/>
      <c r="D629" s="4"/>
      <c r="E629" s="1"/>
    </row>
    <row r="630" spans="3:5" x14ac:dyDescent="0.25">
      <c r="C630" s="2"/>
      <c r="D630" s="4"/>
      <c r="E630" s="1"/>
    </row>
    <row r="631" spans="3:5" x14ac:dyDescent="0.25">
      <c r="C631" s="2"/>
      <c r="D631" s="4"/>
      <c r="E631" s="1"/>
    </row>
    <row r="632" spans="3:5" x14ac:dyDescent="0.25">
      <c r="C632" s="2"/>
      <c r="D632" s="4"/>
      <c r="E632" s="1"/>
    </row>
    <row r="633" spans="3:5" x14ac:dyDescent="0.25">
      <c r="C633" s="2"/>
      <c r="D633" s="4"/>
      <c r="E633" s="1"/>
    </row>
    <row r="634" spans="3:5" x14ac:dyDescent="0.25">
      <c r="C634" s="2"/>
      <c r="D634" s="4"/>
      <c r="E634" s="1"/>
    </row>
    <row r="635" spans="3:5" x14ac:dyDescent="0.25">
      <c r="C635" s="2"/>
      <c r="D635" s="4"/>
      <c r="E635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</sheetData>
  <sortState xmlns:xlrd2="http://schemas.microsoft.com/office/spreadsheetml/2017/richdata2" ref="A2:AE27">
    <sortCondition ref="B2:B27"/>
    <sortCondition ref="AE2:AE27"/>
  </sortState>
  <conditionalFormatting sqref="AA1:AC27">
    <cfRule type="cellIs" dxfId="175" priority="35" operator="equal">
      <formula>FALSE</formula>
    </cfRule>
    <cfRule type="cellIs" dxfId="174" priority="36" operator="equal">
      <formula>"bad"</formula>
    </cfRule>
  </conditionalFormatting>
  <conditionalFormatting sqref="E1:E1048576">
    <cfRule type="duplicateValues" dxfId="173" priority="760"/>
  </conditionalFormatting>
  <printOptions gridLines="1"/>
  <pageMargins left="0.70866141732283472" right="0.70866141732283472" top="0.74803149606299213" bottom="0.74803149606299213" header="0.31496062992125984" footer="0.31496062992125984"/>
  <pageSetup orientation="portrait" r:id="rId1"/>
  <headerFooter>
    <oddHeader>&amp;C&amp;Z&amp;F</oddHead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85"/>
  <sheetViews>
    <sheetView topLeftCell="A10" zoomScaleNormal="100" workbookViewId="0">
      <selection activeCell="E23" sqref="E23"/>
    </sheetView>
  </sheetViews>
  <sheetFormatPr defaultRowHeight="12.75" x14ac:dyDescent="0.2"/>
  <cols>
    <col min="1" max="1" width="13.5703125" style="99" bestFit="1" customWidth="1"/>
    <col min="2" max="2" width="32.140625" style="99" customWidth="1"/>
    <col min="3" max="3" width="15.28515625" style="65" bestFit="1" customWidth="1"/>
    <col min="4" max="4" width="7.5703125" style="99" bestFit="1" customWidth="1"/>
    <col min="5" max="5" width="10.140625" style="99" bestFit="1" customWidth="1"/>
    <col min="6" max="6" width="8" style="99" bestFit="1" customWidth="1"/>
    <col min="7" max="8" width="7.28515625" style="99" bestFit="1" customWidth="1"/>
    <col min="9" max="9" width="7.85546875" style="99" bestFit="1" customWidth="1"/>
    <col min="10" max="10" width="7.28515625" style="99" bestFit="1" customWidth="1"/>
    <col min="11" max="11" width="6" style="99" bestFit="1" customWidth="1"/>
    <col min="12" max="12" width="5.42578125" style="99" bestFit="1" customWidth="1"/>
    <col min="13" max="13" width="5.7109375" style="99" bestFit="1" customWidth="1"/>
    <col min="14" max="14" width="5.42578125" style="99" bestFit="1" customWidth="1"/>
    <col min="15" max="15" width="5.5703125" style="99" bestFit="1" customWidth="1"/>
    <col min="16" max="16" width="7" style="99" bestFit="1" customWidth="1"/>
    <col min="17" max="18" width="5.42578125" style="99" bestFit="1" customWidth="1"/>
    <col min="19" max="19" width="6.85546875" style="99" bestFit="1" customWidth="1"/>
    <col min="20" max="20" width="3.85546875" style="99" bestFit="1" customWidth="1"/>
    <col min="21" max="21" width="4.140625" style="99" bestFit="1" customWidth="1"/>
    <col min="22" max="22" width="3.42578125" style="99" bestFit="1" customWidth="1"/>
    <col min="23" max="23" width="7.140625" style="99" bestFit="1" customWidth="1"/>
    <col min="24" max="26" width="4" style="99" bestFit="1" customWidth="1"/>
    <col min="27" max="27" width="4.85546875" style="99" bestFit="1" customWidth="1"/>
    <col min="28" max="32" width="4" style="99" bestFit="1" customWidth="1"/>
    <col min="33" max="33" width="5.140625" style="99" bestFit="1" customWidth="1"/>
    <col min="34" max="41" width="4" style="99" bestFit="1" customWidth="1"/>
    <col min="42" max="43" width="3" style="99" bestFit="1" customWidth="1"/>
    <col min="44" max="49" width="4" style="99" bestFit="1" customWidth="1"/>
    <col min="50" max="16384" width="9.140625" style="99"/>
  </cols>
  <sheetData>
    <row r="1" spans="1:60" s="48" customFormat="1" x14ac:dyDescent="0.2">
      <c r="A1" s="47" t="s">
        <v>36</v>
      </c>
      <c r="C1" s="5"/>
    </row>
    <row r="2" spans="1:60" s="54" customFormat="1" x14ac:dyDescent="0.25">
      <c r="A2" s="34" t="s">
        <v>37</v>
      </c>
      <c r="B2" s="34" t="s">
        <v>38</v>
      </c>
      <c r="C2" s="49" t="s">
        <v>2</v>
      </c>
      <c r="D2" s="50" t="s">
        <v>39</v>
      </c>
      <c r="E2" s="50" t="s">
        <v>40</v>
      </c>
      <c r="F2" s="51" t="s">
        <v>41</v>
      </c>
      <c r="G2" s="51" t="s">
        <v>42</v>
      </c>
      <c r="H2" s="51" t="s">
        <v>42</v>
      </c>
      <c r="I2" s="51" t="s">
        <v>42</v>
      </c>
      <c r="J2" s="51" t="s">
        <v>42</v>
      </c>
      <c r="K2" s="52" t="s">
        <v>43</v>
      </c>
      <c r="L2" s="52" t="s">
        <v>43</v>
      </c>
      <c r="M2" s="52" t="s">
        <v>43</v>
      </c>
      <c r="N2" s="52" t="s">
        <v>43</v>
      </c>
      <c r="O2" s="52" t="s">
        <v>43</v>
      </c>
      <c r="P2" s="52" t="s">
        <v>43</v>
      </c>
      <c r="Q2" s="52" t="s">
        <v>44</v>
      </c>
      <c r="R2" s="52" t="s">
        <v>45</v>
      </c>
      <c r="S2" s="52" t="s">
        <v>46</v>
      </c>
      <c r="T2" s="52" t="s">
        <v>47</v>
      </c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</row>
    <row r="3" spans="1:60" s="59" customFormat="1" x14ac:dyDescent="0.2">
      <c r="A3" s="39" t="s">
        <v>117</v>
      </c>
      <c r="B3" s="39" t="s">
        <v>123</v>
      </c>
      <c r="C3" s="55">
        <v>44965</v>
      </c>
      <c r="D3" s="56">
        <v>4966.832525640747</v>
      </c>
      <c r="E3" s="56">
        <v>-5.6932131663834298</v>
      </c>
      <c r="F3" s="57">
        <v>0.99889150941655624</v>
      </c>
      <c r="G3" s="57">
        <v>4.0000000000000002E-4</v>
      </c>
      <c r="H3" s="57">
        <v>5.9999999999999995E-4</v>
      </c>
      <c r="I3" s="57">
        <v>5.9999999999999995E-4</v>
      </c>
      <c r="J3" s="57">
        <v>6.9999999999999999E-4</v>
      </c>
      <c r="K3" s="58">
        <v>94.667351790672271</v>
      </c>
      <c r="L3" s="58">
        <v>104.3908816197151</v>
      </c>
      <c r="M3" s="58">
        <v>69.193231894741572</v>
      </c>
      <c r="N3" s="58">
        <v>109.90215540297415</v>
      </c>
      <c r="O3" s="58">
        <v>114.83078152457151</v>
      </c>
      <c r="P3" s="58"/>
      <c r="Q3" s="58">
        <v>114.83078152457151</v>
      </c>
      <c r="R3" s="58">
        <v>-4.451505034973243</v>
      </c>
      <c r="S3" s="58">
        <v>689.91168204960331</v>
      </c>
      <c r="T3" s="58">
        <v>-8.8419982434327071</v>
      </c>
      <c r="U3" s="58">
        <v>-7.7836888067417931</v>
      </c>
      <c r="V3" s="58">
        <v>-0.9046774682508536</v>
      </c>
      <c r="W3" s="58">
        <v>-7.2545340883963361</v>
      </c>
      <c r="X3" s="58">
        <v>0.68278668678551746</v>
      </c>
      <c r="Y3" s="58">
        <v>1.2119414051309736</v>
      </c>
      <c r="Z3" s="58">
        <v>-3.5504510599781378</v>
      </c>
      <c r="AA3" s="58">
        <v>107.31549947629968</v>
      </c>
      <c r="AB3" s="58">
        <v>106.28998150732281</v>
      </c>
      <c r="AC3" s="58">
        <v>109.36653541425343</v>
      </c>
      <c r="AD3" s="58">
        <v>111.41757135220718</v>
      </c>
      <c r="AE3" s="58">
        <v>115.5196432281147</v>
      </c>
      <c r="AF3" s="58">
        <v>115.5196432281147</v>
      </c>
      <c r="AG3" s="58">
        <v>117.05792018157999</v>
      </c>
      <c r="AH3" s="58">
        <v>102.20565098397066</v>
      </c>
      <c r="AI3" s="58">
        <v>107.17762396475403</v>
      </c>
      <c r="AJ3" s="58">
        <v>107.41159916384973</v>
      </c>
      <c r="AK3" s="58">
        <v>109.04942555751956</v>
      </c>
      <c r="AL3" s="58">
        <v>109.04942555751956</v>
      </c>
      <c r="AM3" s="58">
        <v>108.9324379579717</v>
      </c>
      <c r="AN3" s="58">
        <v>110.04382015367619</v>
      </c>
    </row>
    <row r="4" spans="1:60" s="59" customFormat="1" x14ac:dyDescent="0.2">
      <c r="A4" s="39" t="s">
        <v>121</v>
      </c>
      <c r="B4" s="39" t="s">
        <v>124</v>
      </c>
      <c r="C4" s="55">
        <v>44967</v>
      </c>
      <c r="D4" s="56">
        <v>4651.2504992444083</v>
      </c>
      <c r="E4" s="56">
        <v>-2.0056770575753831</v>
      </c>
      <c r="F4" s="57">
        <v>0.99937641167352087</v>
      </c>
      <c r="G4" s="57">
        <v>1E-4</v>
      </c>
      <c r="H4" s="57">
        <v>4.0000000000000002E-4</v>
      </c>
      <c r="I4" s="57">
        <v>4.0000000000000002E-4</v>
      </c>
      <c r="J4" s="57">
        <v>4.0000000000000002E-4</v>
      </c>
      <c r="K4" s="58">
        <v>-10.852158998844859</v>
      </c>
      <c r="L4" s="58">
        <v>57.726951727514532</v>
      </c>
      <c r="M4" s="58">
        <v>56.11690347777607</v>
      </c>
      <c r="N4" s="58">
        <v>57.896901264986909</v>
      </c>
      <c r="O4" s="58">
        <v>60.159913527119294</v>
      </c>
      <c r="P4" s="58"/>
      <c r="Q4" s="58">
        <v>60.159913527119294</v>
      </c>
      <c r="R4" s="58">
        <v>1.7153233418201437</v>
      </c>
      <c r="S4" s="58">
        <v>680.33277118157935</v>
      </c>
      <c r="T4" s="58">
        <v>0.79076349763944143</v>
      </c>
      <c r="U4" s="58">
        <v>1.7207824166567796</v>
      </c>
      <c r="V4" s="58">
        <v>3.5808202546914556</v>
      </c>
      <c r="W4" s="58">
        <v>-13.624529747129298</v>
      </c>
      <c r="X4" s="58">
        <v>4.0458297142001243</v>
      </c>
      <c r="Y4" s="58">
        <v>5.9058675522348008</v>
      </c>
      <c r="Z4" s="58">
        <v>4.0458297142001243</v>
      </c>
      <c r="AA4" s="58">
        <v>106.20695468950329</v>
      </c>
      <c r="AB4" s="58">
        <v>106.20695468950329</v>
      </c>
      <c r="AC4" s="58">
        <v>108.00935969483498</v>
      </c>
      <c r="AD4" s="58">
        <v>110.2623659514996</v>
      </c>
      <c r="AE4" s="58">
        <v>106.65755594083623</v>
      </c>
      <c r="AF4" s="58">
        <v>116.12018221882758</v>
      </c>
      <c r="AG4" s="58">
        <v>113.41657471083005</v>
      </c>
      <c r="AH4" s="58">
        <v>98.7298791786191</v>
      </c>
      <c r="AI4" s="58">
        <v>103.61316960592588</v>
      </c>
      <c r="AJ4" s="58">
        <v>102.89352680611226</v>
      </c>
      <c r="AK4" s="58">
        <v>104.58982769138726</v>
      </c>
      <c r="AL4" s="58">
        <v>105.36087354833042</v>
      </c>
      <c r="AM4" s="58">
        <v>108.44505697610312</v>
      </c>
      <c r="AN4" s="58">
        <v>107.21138360499403</v>
      </c>
    </row>
    <row r="5" spans="1:60" s="59" customFormat="1" x14ac:dyDescent="0.2">
      <c r="A5" s="39" t="s">
        <v>117</v>
      </c>
      <c r="B5" s="39" t="s">
        <v>125</v>
      </c>
      <c r="C5" s="55">
        <v>44970</v>
      </c>
      <c r="D5" s="56">
        <v>4787.6144041273437</v>
      </c>
      <c r="E5" s="56">
        <v>-1.7414919371980204</v>
      </c>
      <c r="F5" s="57">
        <v>0.99907438008478022</v>
      </c>
      <c r="G5" s="57">
        <v>5.0000000000000001E-4</v>
      </c>
      <c r="H5" s="57">
        <v>4.0000000000000002E-4</v>
      </c>
      <c r="I5" s="57">
        <v>5.9999999999999995E-4</v>
      </c>
      <c r="J5" s="57">
        <v>5.0000000000000001E-4</v>
      </c>
      <c r="K5" s="58">
        <v>94.31094015394298</v>
      </c>
      <c r="L5" s="58">
        <v>64.498833537473161</v>
      </c>
      <c r="M5" s="58">
        <v>71.321184063354579</v>
      </c>
      <c r="N5" s="58">
        <v>20.554057478050414</v>
      </c>
      <c r="O5" s="58">
        <v>107.20067124197818</v>
      </c>
      <c r="P5" s="58"/>
      <c r="Q5" s="58">
        <v>107.20067124197818</v>
      </c>
      <c r="R5" s="58">
        <v>-2.699014818023489</v>
      </c>
      <c r="S5" s="58">
        <v>685.75993649548855</v>
      </c>
      <c r="T5" s="58">
        <v>6.578035780726375</v>
      </c>
      <c r="U5" s="58">
        <v>7.5314268650624241</v>
      </c>
      <c r="V5" s="58">
        <v>10.391600118070571</v>
      </c>
      <c r="W5" s="58">
        <v>-1.5257884361300436</v>
      </c>
      <c r="X5" s="58">
        <v>14.681859997582793</v>
      </c>
      <c r="Y5" s="58">
        <v>17.065337708422916</v>
      </c>
      <c r="Z5" s="58">
        <v>15.158555539750818</v>
      </c>
      <c r="AA5" s="58">
        <v>112.61702289832954</v>
      </c>
      <c r="AB5" s="58">
        <v>111.69317241136226</v>
      </c>
      <c r="AC5" s="58">
        <v>113.54087338529682</v>
      </c>
      <c r="AD5" s="58">
        <v>116.31242484619865</v>
      </c>
      <c r="AE5" s="58">
        <v>115.38857435923137</v>
      </c>
      <c r="AF5" s="58">
        <v>118.62205106361685</v>
      </c>
      <c r="AG5" s="58">
        <v>116.77435008968229</v>
      </c>
      <c r="AH5" s="58">
        <v>98.107249533526669</v>
      </c>
      <c r="AI5" s="58">
        <v>99.319231304622519</v>
      </c>
      <c r="AJ5" s="58">
        <v>100.53121307571836</v>
      </c>
      <c r="AK5" s="58">
        <v>102.05936400449136</v>
      </c>
      <c r="AL5" s="58">
        <v>101.11085653145983</v>
      </c>
      <c r="AM5" s="58">
        <v>102.58631260061999</v>
      </c>
      <c r="AN5" s="58">
        <v>103.32404063520006</v>
      </c>
    </row>
    <row r="6" spans="1:60" s="59" customFormat="1" x14ac:dyDescent="0.2">
      <c r="A6" s="39" t="s">
        <v>117</v>
      </c>
      <c r="B6" s="39" t="s">
        <v>126</v>
      </c>
      <c r="C6" s="55">
        <v>44971</v>
      </c>
      <c r="D6" s="56">
        <v>4852.5680132202615</v>
      </c>
      <c r="E6" s="56">
        <v>-0.33763553160179072</v>
      </c>
      <c r="F6" s="57">
        <v>0.99715501178722632</v>
      </c>
      <c r="G6" s="57">
        <v>2.9999999999999997E-4</v>
      </c>
      <c r="H6" s="57">
        <v>4.0000000000000002E-4</v>
      </c>
      <c r="I6" s="57">
        <v>5.0000000000000001E-4</v>
      </c>
      <c r="J6" s="57">
        <v>5.0000000000000001E-4</v>
      </c>
      <c r="K6" s="58">
        <v>51.803187161848584</v>
      </c>
      <c r="L6" s="58">
        <v>106.10528960209606</v>
      </c>
      <c r="M6" s="58">
        <v>187.24582590007833</v>
      </c>
      <c r="N6" s="58">
        <v>110.64057432214427</v>
      </c>
      <c r="O6" s="58"/>
      <c r="P6" s="58"/>
      <c r="Q6" s="58">
        <v>110.64057432214427</v>
      </c>
      <c r="R6" s="58">
        <v>0.63287807104226157</v>
      </c>
      <c r="S6" s="58">
        <v>668.58886509081128</v>
      </c>
      <c r="T6" s="58">
        <v>3.05848230887411</v>
      </c>
      <c r="U6" s="58">
        <v>5.5261667751641133</v>
      </c>
      <c r="V6" s="58">
        <v>10.461535707744119</v>
      </c>
      <c r="W6" s="58">
        <v>9.4744619212281194</v>
      </c>
      <c r="X6" s="58">
        <v>7.500314348196115</v>
      </c>
      <c r="Y6" s="58">
        <v>11.942146387518122</v>
      </c>
      <c r="Z6" s="58">
        <v>109.61229950952205</v>
      </c>
      <c r="AA6" s="58">
        <v>108.17756520164801</v>
      </c>
      <c r="AB6" s="58">
        <v>109.61229950952205</v>
      </c>
      <c r="AC6" s="58">
        <v>111.04703381739608</v>
      </c>
      <c r="AD6" s="58">
        <v>111.04703381739608</v>
      </c>
      <c r="AE6" s="58">
        <v>106.74283089377397</v>
      </c>
      <c r="AF6" s="58">
        <v>102.35881215178895</v>
      </c>
      <c r="AG6" s="58">
        <v>104.65018664587417</v>
      </c>
      <c r="AH6" s="58">
        <v>106.17776964193102</v>
      </c>
      <c r="AI6" s="58">
        <v>107.92357878028167</v>
      </c>
      <c r="AJ6" s="58">
        <v>108.90559642060389</v>
      </c>
      <c r="AK6" s="58">
        <v>109.50571831191193</v>
      </c>
    </row>
    <row r="7" spans="1:60" s="59" customFormat="1" x14ac:dyDescent="0.2">
      <c r="A7" s="39" t="s">
        <v>121</v>
      </c>
      <c r="B7" s="39" t="s">
        <v>127</v>
      </c>
      <c r="C7" s="55">
        <v>44974</v>
      </c>
      <c r="D7" s="56">
        <v>4758.1861827887587</v>
      </c>
      <c r="E7" s="56">
        <v>-4.7068433870135209</v>
      </c>
      <c r="F7" s="57">
        <v>0.99665224695155241</v>
      </c>
      <c r="G7" s="57">
        <v>2.0000000000000001E-4</v>
      </c>
      <c r="H7" s="57">
        <v>5.9999999999999995E-4</v>
      </c>
      <c r="I7" s="57">
        <v>2.0000000000000001E-4</v>
      </c>
      <c r="J7" s="57">
        <v>4.0000000000000002E-4</v>
      </c>
      <c r="K7" s="58">
        <v>37.072049881361849</v>
      </c>
      <c r="L7" s="58">
        <v>101.75593089315771</v>
      </c>
      <c r="M7" s="58">
        <v>99.221281715018293</v>
      </c>
      <c r="N7" s="58">
        <v>95.734995300321145</v>
      </c>
      <c r="O7" s="58"/>
      <c r="P7" s="58"/>
      <c r="Q7" s="58">
        <v>101.75593089315771</v>
      </c>
      <c r="R7" s="58">
        <v>-0.662385131643076</v>
      </c>
      <c r="S7" s="58">
        <v>691.17788584584241</v>
      </c>
      <c r="T7" s="58">
        <v>-2.586245682898781</v>
      </c>
      <c r="U7" s="58">
        <v>-2.586245682898781</v>
      </c>
      <c r="V7" s="58">
        <v>-4.6543994330337846E-2</v>
      </c>
      <c r="W7" s="58">
        <v>-0.55448433204402559</v>
      </c>
      <c r="X7" s="58">
        <v>0.46139634338335167</v>
      </c>
      <c r="Y7" s="58">
        <v>5.5407997205202388</v>
      </c>
      <c r="Z7" s="58">
        <v>107.74712004751912</v>
      </c>
      <c r="AA7" s="58">
        <v>110.20812967964669</v>
      </c>
      <c r="AB7" s="58">
        <v>110.20812967964669</v>
      </c>
      <c r="AC7" s="58">
        <v>114.63794701747634</v>
      </c>
      <c r="AD7" s="58">
        <v>117.09895664960392</v>
      </c>
      <c r="AE7" s="58">
        <v>113.65354316462528</v>
      </c>
      <c r="AF7" s="58">
        <v>107.01431631556861</v>
      </c>
      <c r="AG7" s="58">
        <v>109.54100874059327</v>
      </c>
      <c r="AH7" s="58">
        <v>111.78695756283743</v>
      </c>
      <c r="AI7" s="58">
        <v>111.95540372450574</v>
      </c>
      <c r="AJ7" s="58">
        <v>112.90993197395952</v>
      </c>
      <c r="AK7" s="58">
        <v>111.22547035727639</v>
      </c>
    </row>
    <row r="8" spans="1:60" s="35" customFormat="1" x14ac:dyDescent="0.25">
      <c r="C8" s="60"/>
      <c r="D8" s="61"/>
      <c r="E8" s="61"/>
      <c r="F8" s="62"/>
      <c r="G8" s="62"/>
      <c r="H8" s="62"/>
      <c r="I8" s="62"/>
      <c r="J8" s="62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</row>
    <row r="9" spans="1:60" s="35" customFormat="1" x14ac:dyDescent="0.2">
      <c r="A9" s="64" t="s">
        <v>48</v>
      </c>
      <c r="C9" s="65"/>
      <c r="D9" s="61"/>
      <c r="E9" s="61"/>
      <c r="F9" s="62"/>
      <c r="G9" s="62"/>
      <c r="H9" s="62"/>
      <c r="I9" s="62"/>
      <c r="J9" s="62"/>
      <c r="K9" s="63"/>
      <c r="L9" s="63"/>
      <c r="M9" s="63"/>
      <c r="N9" s="63"/>
      <c r="O9" s="63"/>
      <c r="P9" s="63"/>
      <c r="Q9" s="66"/>
      <c r="R9" s="63"/>
      <c r="S9" s="63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</row>
    <row r="10" spans="1:60" s="54" customFormat="1" x14ac:dyDescent="0.25">
      <c r="A10" s="34" t="s">
        <v>37</v>
      </c>
      <c r="B10" s="34" t="s">
        <v>38</v>
      </c>
      <c r="C10" s="49" t="s">
        <v>2</v>
      </c>
      <c r="D10" s="50" t="s">
        <v>39</v>
      </c>
      <c r="E10" s="50" t="s">
        <v>40</v>
      </c>
      <c r="F10" s="51" t="s">
        <v>41</v>
      </c>
      <c r="G10" s="51" t="s">
        <v>42</v>
      </c>
      <c r="H10" s="51" t="s">
        <v>42</v>
      </c>
      <c r="I10" s="51" t="s">
        <v>42</v>
      </c>
      <c r="J10" s="51" t="s">
        <v>42</v>
      </c>
      <c r="K10" s="52" t="s">
        <v>43</v>
      </c>
      <c r="L10" s="52" t="s">
        <v>43</v>
      </c>
      <c r="M10" s="52" t="s">
        <v>43</v>
      </c>
      <c r="N10" s="52" t="s">
        <v>43</v>
      </c>
      <c r="O10" s="52" t="s">
        <v>43</v>
      </c>
      <c r="P10" s="52" t="s">
        <v>43</v>
      </c>
      <c r="Q10" s="52" t="s">
        <v>44</v>
      </c>
      <c r="R10" s="52" t="s">
        <v>45</v>
      </c>
      <c r="S10" s="52" t="s">
        <v>46</v>
      </c>
      <c r="T10" s="52" t="s">
        <v>47</v>
      </c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</row>
    <row r="11" spans="1:60" s="59" customFormat="1" x14ac:dyDescent="0.2">
      <c r="A11" s="39" t="s">
        <v>117</v>
      </c>
      <c r="B11" s="39" t="s">
        <v>128</v>
      </c>
      <c r="C11" s="55">
        <v>44964</v>
      </c>
      <c r="D11" s="56">
        <v>5208.2417727895572</v>
      </c>
      <c r="E11" s="56">
        <v>10.174409657422416</v>
      </c>
      <c r="F11" s="57">
        <v>0.99430066308903597</v>
      </c>
      <c r="G11" s="57">
        <v>2.0999999999999999E-3</v>
      </c>
      <c r="H11" s="57">
        <v>2.3E-3</v>
      </c>
      <c r="I11" s="57">
        <v>2.3999999999999998E-3</v>
      </c>
      <c r="J11" s="57">
        <v>2.3E-3</v>
      </c>
      <c r="K11" s="58">
        <v>117.87794413842236</v>
      </c>
      <c r="L11" s="58">
        <v>82.812454818160262</v>
      </c>
      <c r="M11" s="58">
        <v>-32.540084599565645</v>
      </c>
      <c r="N11" s="58">
        <v>93.709699142766254</v>
      </c>
      <c r="O11" s="58">
        <v>128.70507751608676</v>
      </c>
      <c r="P11" s="58"/>
      <c r="Q11" s="58">
        <v>128.70507751608676</v>
      </c>
      <c r="R11" s="58">
        <v>11.736882189259283</v>
      </c>
      <c r="S11" s="58">
        <v>305.7421302632298</v>
      </c>
      <c r="T11" s="58">
        <v>23.033469928879825</v>
      </c>
      <c r="U11" s="58">
        <v>23.591127602807422</v>
      </c>
      <c r="V11" s="58">
        <v>25.264100624590224</v>
      </c>
      <c r="W11" s="58">
        <v>28.610046668155821</v>
      </c>
      <c r="X11" s="58">
        <v>24.706442950662623</v>
      </c>
      <c r="Y11" s="58">
        <v>42.55148851634582</v>
      </c>
      <c r="Z11" s="58">
        <v>25.821758298517821</v>
      </c>
      <c r="AA11" s="58">
        <v>119.04758541684284</v>
      </c>
      <c r="AB11" s="58">
        <v>122.83023689595211</v>
      </c>
      <c r="AC11" s="58">
        <v>122.83023689595211</v>
      </c>
      <c r="AD11" s="58">
        <v>114.18417637227374</v>
      </c>
      <c r="AE11" s="58">
        <v>128.23402472325108</v>
      </c>
      <c r="AF11" s="58">
        <v>129.85516107144082</v>
      </c>
      <c r="AG11" s="58">
        <v>120.66872176503252</v>
      </c>
      <c r="AH11" s="58">
        <v>107.8967390660694</v>
      </c>
      <c r="AI11" s="58">
        <v>113.0748831437427</v>
      </c>
      <c r="AJ11" s="58">
        <v>113.0748831437427</v>
      </c>
      <c r="AK11" s="58">
        <v>113.75297343962849</v>
      </c>
      <c r="AL11" s="58">
        <v>113.0748831437427</v>
      </c>
      <c r="AM11" s="58">
        <v>113.0748831437427</v>
      </c>
      <c r="AN11" s="58">
        <v>117.26671406376394</v>
      </c>
    </row>
    <row r="12" spans="1:60" s="59" customFormat="1" x14ac:dyDescent="0.2">
      <c r="A12" s="39" t="s">
        <v>117</v>
      </c>
      <c r="B12" s="39" t="s">
        <v>129</v>
      </c>
      <c r="C12" s="55" t="s">
        <v>130</v>
      </c>
      <c r="D12" s="56">
        <v>4872.2528297577301</v>
      </c>
      <c r="E12" s="56">
        <v>-6.994814750343437</v>
      </c>
      <c r="F12" s="57">
        <v>0.999152557373157</v>
      </c>
      <c r="G12" s="57">
        <v>5.0000000000000001E-4</v>
      </c>
      <c r="H12" s="57">
        <v>4.0000000000000002E-4</v>
      </c>
      <c r="I12" s="57">
        <v>4.0000000000000002E-4</v>
      </c>
      <c r="J12" s="57">
        <v>5.9999999999999995E-4</v>
      </c>
      <c r="K12" s="58">
        <v>72.283377697814004</v>
      </c>
      <c r="L12" s="58">
        <v>99.877194204807381</v>
      </c>
      <c r="M12" s="58">
        <v>64.647058358866843</v>
      </c>
      <c r="N12" s="58">
        <v>103.50327467618482</v>
      </c>
      <c r="O12" s="58">
        <v>95.482796941045152</v>
      </c>
      <c r="P12" s="58">
        <v>74.991225905122022</v>
      </c>
      <c r="Q12" s="58">
        <v>104.19663373272725</v>
      </c>
      <c r="R12" s="58">
        <v>-7.7256526748070966</v>
      </c>
      <c r="S12" s="58">
        <v>695.09681801774548</v>
      </c>
      <c r="T12" s="58">
        <v>-4.4112269550900969</v>
      </c>
      <c r="U12" s="58">
        <v>-1.9615524239230369</v>
      </c>
      <c r="V12" s="58">
        <v>0.48812210724402316</v>
      </c>
      <c r="W12" s="58">
        <v>-1.9615524239230369</v>
      </c>
      <c r="X12" s="58">
        <v>0.97805701347743579</v>
      </c>
      <c r="Y12" s="58">
        <v>12.246559856845913</v>
      </c>
      <c r="Z12" s="58">
        <v>4.8975362633447315</v>
      </c>
      <c r="AA12" s="58">
        <v>10.286820231912262</v>
      </c>
      <c r="AB12" s="58">
        <v>103.96945455748276</v>
      </c>
      <c r="AC12" s="58">
        <v>103.96945455748276</v>
      </c>
      <c r="AD12" s="58">
        <v>104.44420894646595</v>
      </c>
      <c r="AE12" s="58">
        <v>107.76748966934846</v>
      </c>
      <c r="AF12" s="58">
        <v>110.14126161426454</v>
      </c>
      <c r="AG12" s="58">
        <v>114.41405111511347</v>
      </c>
      <c r="AH12" s="58">
        <v>112.04027917019741</v>
      </c>
      <c r="AI12" s="58">
        <v>102.84653449288548</v>
      </c>
      <c r="AJ12" s="58">
        <v>105.22950254705215</v>
      </c>
      <c r="AK12" s="58">
        <v>108.53316280396503</v>
      </c>
      <c r="AL12" s="58">
        <v>108.37068770936276</v>
      </c>
      <c r="AM12" s="58">
        <v>105.337819276787</v>
      </c>
      <c r="AN12" s="58">
        <v>109.83296356078323</v>
      </c>
      <c r="AO12" s="58">
        <v>111.9992981554802</v>
      </c>
      <c r="AP12" s="58">
        <v>88.223775978680862</v>
      </c>
    </row>
    <row r="13" spans="1:60" s="59" customFormat="1" x14ac:dyDescent="0.2">
      <c r="A13" s="39" t="s">
        <v>117</v>
      </c>
      <c r="B13" s="39" t="s">
        <v>131</v>
      </c>
      <c r="C13" s="55">
        <v>44971</v>
      </c>
      <c r="D13" s="56">
        <v>4771.7244596338378</v>
      </c>
      <c r="E13" s="56">
        <v>-3.3537657472157321</v>
      </c>
      <c r="F13" s="57">
        <v>0.99853028208307415</v>
      </c>
      <c r="G13" s="57">
        <v>2.0000000000000001E-4</v>
      </c>
      <c r="H13" s="57">
        <v>2.9999999999999997E-4</v>
      </c>
      <c r="I13" s="57">
        <v>0</v>
      </c>
      <c r="J13" s="57">
        <v>4.0000000000000002E-4</v>
      </c>
      <c r="K13" s="58">
        <v>77.218305736153752</v>
      </c>
      <c r="L13" s="58">
        <v>99.324236934726486</v>
      </c>
      <c r="M13" s="58">
        <v>91.689477799312314</v>
      </c>
      <c r="N13" s="58">
        <v>97.29625403938212</v>
      </c>
      <c r="O13" s="58">
        <v>104.70160334500618</v>
      </c>
      <c r="P13" s="58"/>
      <c r="Q13" s="58">
        <v>104.70160334500618</v>
      </c>
      <c r="R13" s="58">
        <v>-3.3537657472157321</v>
      </c>
      <c r="S13" s="58">
        <v>671.84524529097234</v>
      </c>
      <c r="T13" s="58">
        <v>5.2737544990456575</v>
      </c>
      <c r="U13" s="58">
        <v>6.2373936392786877</v>
      </c>
      <c r="V13" s="58">
        <v>8.1646719197447499</v>
      </c>
      <c r="W13" s="58">
        <v>6.2373936392786877</v>
      </c>
      <c r="X13" s="58">
        <v>19.728341602541118</v>
      </c>
      <c r="Y13" s="58">
        <v>12.501048050793388</v>
      </c>
      <c r="Z13" s="58">
        <v>13.464687191026419</v>
      </c>
      <c r="AA13" s="58">
        <v>108.29314998747302</v>
      </c>
      <c r="AB13" s="58">
        <v>107.35936897819811</v>
      </c>
      <c r="AC13" s="58">
        <v>110.62760251066028</v>
      </c>
      <c r="AD13" s="58">
        <v>112.49516452921011</v>
      </c>
      <c r="AE13" s="58">
        <v>114.36272654775993</v>
      </c>
      <c r="AF13" s="58">
        <v>117.6309600802221</v>
      </c>
      <c r="AG13" s="58">
        <v>115.76339806167229</v>
      </c>
      <c r="AH13" s="58">
        <v>100.87396084594683</v>
      </c>
      <c r="AI13" s="58">
        <v>103.69680867036539</v>
      </c>
      <c r="AJ13" s="58">
        <v>103.05767331389326</v>
      </c>
      <c r="AK13" s="58">
        <v>105.88052113831183</v>
      </c>
      <c r="AL13" s="58">
        <v>105.72073729919379</v>
      </c>
      <c r="AM13" s="58">
        <v>106.51965649478396</v>
      </c>
      <c r="AN13" s="58">
        <v>106.78596289331401</v>
      </c>
    </row>
    <row r="14" spans="1:60" s="59" customFormat="1" x14ac:dyDescent="0.2">
      <c r="A14" s="39" t="s">
        <v>121</v>
      </c>
      <c r="B14" s="39" t="s">
        <v>127</v>
      </c>
      <c r="C14" s="55">
        <v>44974</v>
      </c>
      <c r="D14" s="56">
        <v>4758.1861827887587</v>
      </c>
      <c r="E14" s="56">
        <v>-4.7068433870135209</v>
      </c>
      <c r="F14" s="57">
        <v>0.99665224695155241</v>
      </c>
      <c r="G14" s="57">
        <v>2.0000000000000001E-4</v>
      </c>
      <c r="H14" s="57">
        <v>5.9999999999999995E-4</v>
      </c>
      <c r="I14" s="57">
        <v>2.0000000000000001E-4</v>
      </c>
      <c r="J14" s="57">
        <v>4.0000000000000002E-4</v>
      </c>
      <c r="K14" s="58">
        <v>37.072049881361849</v>
      </c>
      <c r="L14" s="58">
        <v>101.75593089315771</v>
      </c>
      <c r="M14" s="58">
        <v>99.221281715018293</v>
      </c>
      <c r="N14" s="58">
        <v>95.734995300321145</v>
      </c>
      <c r="O14" s="58"/>
      <c r="P14" s="58"/>
      <c r="Q14" s="58">
        <v>101.75593089315771</v>
      </c>
      <c r="R14" s="58">
        <v>-0.662385131643076</v>
      </c>
      <c r="S14" s="58">
        <v>691.17788584584241</v>
      </c>
      <c r="T14" s="58">
        <v>-2.586245682898781</v>
      </c>
      <c r="U14" s="58">
        <v>-2.586245682898781</v>
      </c>
      <c r="V14" s="58">
        <v>-4.6543994330337846E-2</v>
      </c>
      <c r="W14" s="58">
        <v>-0.55448433204402559</v>
      </c>
      <c r="X14" s="58">
        <v>0.46139634338335167</v>
      </c>
      <c r="Y14" s="58">
        <v>5.5407997205202388</v>
      </c>
      <c r="Z14" s="58">
        <v>107.74712004751912</v>
      </c>
      <c r="AA14" s="58">
        <v>110.20812967964669</v>
      </c>
      <c r="AB14" s="58">
        <v>110.20812967964669</v>
      </c>
      <c r="AC14" s="58">
        <v>114.63794701747634</v>
      </c>
      <c r="AD14" s="58">
        <v>117.09895664960392</v>
      </c>
      <c r="AE14" s="58">
        <v>113.65354316462528</v>
      </c>
      <c r="AF14" s="58">
        <v>107.01431631556861</v>
      </c>
      <c r="AG14" s="58">
        <v>109.54100874059327</v>
      </c>
      <c r="AH14" s="58">
        <v>111.78695756283743</v>
      </c>
      <c r="AI14" s="58">
        <v>111.95540372450574</v>
      </c>
      <c r="AJ14" s="58">
        <v>112.90993197395952</v>
      </c>
      <c r="AK14" s="58">
        <v>111.22547035727639</v>
      </c>
    </row>
    <row r="15" spans="1:60" s="35" customFormat="1" x14ac:dyDescent="0.25">
      <c r="C15" s="65"/>
      <c r="D15" s="61"/>
      <c r="E15" s="61"/>
      <c r="F15" s="62"/>
      <c r="G15" s="62"/>
      <c r="H15" s="62"/>
      <c r="I15" s="62"/>
      <c r="J15" s="62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</row>
    <row r="16" spans="1:60" s="48" customFormat="1" x14ac:dyDescent="0.2">
      <c r="A16" s="47" t="s">
        <v>49</v>
      </c>
      <c r="C16" s="5"/>
    </row>
    <row r="17" spans="1:61" s="73" customFormat="1" x14ac:dyDescent="0.25">
      <c r="A17" s="36" t="s">
        <v>37</v>
      </c>
      <c r="B17" s="36" t="s">
        <v>38</v>
      </c>
      <c r="C17" s="68" t="s">
        <v>2</v>
      </c>
      <c r="D17" s="69" t="s">
        <v>39</v>
      </c>
      <c r="E17" s="69" t="s">
        <v>40</v>
      </c>
      <c r="F17" s="70" t="s">
        <v>41</v>
      </c>
      <c r="G17" s="70" t="s">
        <v>42</v>
      </c>
      <c r="H17" s="70" t="s">
        <v>42</v>
      </c>
      <c r="I17" s="70" t="s">
        <v>42</v>
      </c>
      <c r="J17" s="70" t="s">
        <v>42</v>
      </c>
      <c r="K17" s="71" t="s">
        <v>43</v>
      </c>
      <c r="L17" s="71" t="s">
        <v>43</v>
      </c>
      <c r="M17" s="71" t="s">
        <v>43</v>
      </c>
      <c r="N17" s="71" t="s">
        <v>43</v>
      </c>
      <c r="O17" s="71" t="s">
        <v>43</v>
      </c>
      <c r="P17" s="71" t="s">
        <v>43</v>
      </c>
      <c r="Q17" s="71" t="s">
        <v>44</v>
      </c>
      <c r="R17" s="71" t="s">
        <v>45</v>
      </c>
      <c r="S17" s="52" t="s">
        <v>46</v>
      </c>
      <c r="T17" s="71" t="s">
        <v>47</v>
      </c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</row>
    <row r="18" spans="1:61" s="59" customFormat="1" x14ac:dyDescent="0.2">
      <c r="A18" s="39" t="s">
        <v>117</v>
      </c>
      <c r="B18" s="39" t="s">
        <v>118</v>
      </c>
      <c r="C18" s="55">
        <v>44938</v>
      </c>
      <c r="D18" s="56">
        <v>1997.4897557078805</v>
      </c>
      <c r="E18" s="56">
        <v>-4.2466437139401592</v>
      </c>
      <c r="F18" s="57">
        <v>0.99890172968991708</v>
      </c>
      <c r="G18" s="57">
        <v>0</v>
      </c>
      <c r="H18" s="57">
        <v>1E-4</v>
      </c>
      <c r="I18" s="57">
        <v>1E-4</v>
      </c>
      <c r="J18" s="57">
        <v>1E-4</v>
      </c>
      <c r="K18" s="58">
        <v>92.208923049558948</v>
      </c>
      <c r="L18" s="58">
        <v>100.01910799437678</v>
      </c>
      <c r="M18" s="58">
        <v>98.880538833623262</v>
      </c>
      <c r="N18" s="58"/>
      <c r="O18" s="58"/>
      <c r="P18" s="58"/>
      <c r="Q18" s="58">
        <v>98.880538833623262</v>
      </c>
      <c r="R18" s="58">
        <v>-5.0456396162233119</v>
      </c>
      <c r="S18" s="58">
        <v>322.34293134429828</v>
      </c>
      <c r="T18" s="58">
        <v>-5.7426806729417024E-3</v>
      </c>
      <c r="U18" s="58">
        <v>-0.40325736414714797</v>
      </c>
      <c r="V18" s="58">
        <v>0.39177200280126456</v>
      </c>
      <c r="W18" s="58">
        <v>1.1868013697496771</v>
      </c>
      <c r="X18" s="58">
        <v>105.95068354542569</v>
      </c>
      <c r="Y18" s="58">
        <v>111.84138285563314</v>
      </c>
      <c r="Z18" s="58">
        <v>110.40851005044755</v>
      </c>
      <c r="AA18" s="58">
        <v>112.71702734769103</v>
      </c>
      <c r="AB18" s="58">
        <v>97.618650944564024</v>
      </c>
      <c r="AC18" s="58">
        <v>101.01318650527047</v>
      </c>
      <c r="AD18" s="58">
        <v>101.78226096824305</v>
      </c>
      <c r="AE18" s="58">
        <v>97.512571708291929</v>
      </c>
    </row>
    <row r="19" spans="1:61" s="59" customFormat="1" x14ac:dyDescent="0.2">
      <c r="A19" s="39" t="s">
        <v>117</v>
      </c>
      <c r="B19" s="39" t="s">
        <v>119</v>
      </c>
      <c r="C19" s="55">
        <v>44938</v>
      </c>
      <c r="D19" s="56">
        <v>1996.2881943044683</v>
      </c>
      <c r="E19" s="56">
        <v>0.60634520019175397</v>
      </c>
      <c r="F19" s="57">
        <v>0.99910342274284558</v>
      </c>
      <c r="G19" s="57">
        <v>-1E-4</v>
      </c>
      <c r="H19" s="57">
        <v>2.0000000000000001E-4</v>
      </c>
      <c r="I19" s="57">
        <v>-1E-4</v>
      </c>
      <c r="J19" s="57">
        <v>1E-4</v>
      </c>
      <c r="K19" s="58">
        <v>91.555513185478489</v>
      </c>
      <c r="L19" s="58">
        <v>94.604843402278803</v>
      </c>
      <c r="M19" s="58">
        <v>96.755843931641877</v>
      </c>
      <c r="N19" s="58">
        <v>101.29240885319876</v>
      </c>
      <c r="O19" s="58"/>
      <c r="P19" s="58"/>
      <c r="Q19" s="58">
        <v>101.29240885319876</v>
      </c>
      <c r="R19" s="58">
        <v>-0.29198448724525672</v>
      </c>
      <c r="S19" s="58">
        <v>323.30633180950906</v>
      </c>
      <c r="T19" s="58">
        <v>1.5748878048291517</v>
      </c>
      <c r="U19" s="58">
        <v>1.5748878048291517</v>
      </c>
      <c r="V19" s="58">
        <v>1.9749140603572306</v>
      </c>
      <c r="W19" s="58">
        <v>1.9749140603572306</v>
      </c>
      <c r="X19" s="58">
        <v>99.48279175484339</v>
      </c>
      <c r="Y19" s="58">
        <v>106.0515655877917</v>
      </c>
      <c r="Z19" s="58">
        <v>104.04889063872207</v>
      </c>
      <c r="AA19" s="58">
        <v>106.0515655877917</v>
      </c>
      <c r="AB19" s="58">
        <v>99.273637495504218</v>
      </c>
      <c r="AC19" s="58">
        <v>97.832519721920548</v>
      </c>
      <c r="AD19" s="58">
        <v>104.74454756188666</v>
      </c>
      <c r="AE19" s="58">
        <v>103.81048974567501</v>
      </c>
    </row>
    <row r="20" spans="1:61" s="39" customFormat="1" x14ac:dyDescent="0.25">
      <c r="A20" s="39" t="s">
        <v>117</v>
      </c>
      <c r="B20" s="39" t="s">
        <v>120</v>
      </c>
      <c r="C20" s="55">
        <v>44939</v>
      </c>
      <c r="D20" s="56">
        <v>1930.463044247138</v>
      </c>
      <c r="E20" s="56">
        <v>0.49202843434756005</v>
      </c>
      <c r="F20" s="57">
        <v>0.99871303349485374</v>
      </c>
      <c r="G20" s="57">
        <v>1E-4</v>
      </c>
      <c r="H20" s="57">
        <v>-8.0000000000000004E-4</v>
      </c>
      <c r="I20" s="57">
        <v>-2.9999999999999997E-4</v>
      </c>
      <c r="J20" s="57">
        <v>-2.0000000000000001E-4</v>
      </c>
      <c r="K20" s="58">
        <v>103.34828034109908</v>
      </c>
      <c r="L20" s="58">
        <v>93.083043103314949</v>
      </c>
      <c r="M20" s="58">
        <v>95.11968161499567</v>
      </c>
      <c r="N20" s="58">
        <v>86.447076388715416</v>
      </c>
      <c r="O20" s="58">
        <v>89.255900118094999</v>
      </c>
      <c r="P20" s="58">
        <v>97.85128682260536</v>
      </c>
      <c r="Q20" s="58">
        <v>97.85128682260536</v>
      </c>
      <c r="R20" s="58">
        <v>-0.37667993556365198</v>
      </c>
      <c r="S20" s="58">
        <v>317.76362975636471</v>
      </c>
      <c r="T20" s="58">
        <v>5.1652464353374405</v>
      </c>
      <c r="U20" s="58">
        <v>6.3164549079289687</v>
      </c>
      <c r="V20" s="58">
        <v>6.5083229866942238</v>
      </c>
      <c r="W20" s="58">
        <v>6.5083229866942238</v>
      </c>
      <c r="X20" s="58">
        <v>5.1652464353374405</v>
      </c>
      <c r="Y20" s="58">
        <v>6.7001910654594781</v>
      </c>
      <c r="Z20" s="58">
        <v>7.0839272229899874</v>
      </c>
      <c r="AA20" s="58">
        <v>6.5083229866942238</v>
      </c>
      <c r="AB20" s="58">
        <v>97.202631831926467</v>
      </c>
      <c r="AC20" s="58">
        <v>105.27133950372942</v>
      </c>
      <c r="AD20" s="58">
        <v>104.34920148409481</v>
      </c>
      <c r="AE20" s="58">
        <v>107.80721905772464</v>
      </c>
      <c r="AF20" s="58">
        <v>107.42299488287688</v>
      </c>
      <c r="AG20" s="58">
        <v>106.42401202827271</v>
      </c>
      <c r="AH20" s="58">
        <v>100.89118391046496</v>
      </c>
      <c r="AI20" s="58">
        <v>103.65759796936882</v>
      </c>
      <c r="AJ20" s="58">
        <v>98.227429106078716</v>
      </c>
      <c r="AK20" s="58">
        <v>101.81151142418778</v>
      </c>
      <c r="AL20" s="58">
        <v>103.44994905532336</v>
      </c>
      <c r="AM20" s="58">
        <v>103.62915317122881</v>
      </c>
      <c r="AN20" s="58">
        <v>102.50272729982311</v>
      </c>
      <c r="AO20" s="58">
        <v>104.5251737507561</v>
      </c>
      <c r="AP20" s="58">
        <v>98.381032633997691</v>
      </c>
      <c r="AQ20" s="58">
        <v>99.405056153457423</v>
      </c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</row>
    <row r="21" spans="1:61" s="59" customFormat="1" x14ac:dyDescent="0.2">
      <c r="A21" s="39" t="s">
        <v>121</v>
      </c>
      <c r="B21" s="39" t="s">
        <v>122</v>
      </c>
      <c r="C21" s="55">
        <v>44939</v>
      </c>
      <c r="D21" s="56">
        <v>1996.1966117109071</v>
      </c>
      <c r="E21" s="56">
        <v>-3.0340272540695992</v>
      </c>
      <c r="F21" s="57">
        <v>0.99884300127492376</v>
      </c>
      <c r="G21" s="57">
        <v>-2.9999999999999997E-4</v>
      </c>
      <c r="H21" s="57">
        <v>-8.9999999999999998E-4</v>
      </c>
      <c r="I21" s="57">
        <v>-5.9999999999999995E-4</v>
      </c>
      <c r="J21" s="57">
        <v>-4.0000000000000002E-4</v>
      </c>
      <c r="K21" s="58">
        <v>90.303961480151116</v>
      </c>
      <c r="L21" s="58">
        <v>88.43252715667208</v>
      </c>
      <c r="M21" s="58">
        <v>81.645458676854972</v>
      </c>
      <c r="N21" s="58">
        <v>89.121214987712406</v>
      </c>
      <c r="O21" s="58">
        <v>99.461513436374887</v>
      </c>
      <c r="P21" s="58"/>
      <c r="Q21" s="58">
        <v>99.461513436374887</v>
      </c>
      <c r="R21" s="58">
        <v>-2.7345977623129629</v>
      </c>
      <c r="S21" s="58">
        <v>330.0313774098953</v>
      </c>
      <c r="T21" s="58">
        <v>-1.3386220809904898</v>
      </c>
      <c r="U21" s="58">
        <v>-0.93673241971601906</v>
      </c>
      <c r="V21" s="58">
        <v>6.7991733470157856E-2</v>
      </c>
      <c r="W21" s="58">
        <v>-0.13295309716707759</v>
      </c>
      <c r="X21" s="58">
        <v>-0.13295309716707759</v>
      </c>
      <c r="Y21" s="58">
        <v>-0.73578758907878372</v>
      </c>
      <c r="Z21" s="58">
        <v>95.637653128179664</v>
      </c>
      <c r="AA21" s="58">
        <v>103.92710889440492</v>
      </c>
      <c r="AB21" s="58">
        <v>104.65143027203627</v>
      </c>
      <c r="AC21" s="58">
        <v>107.62919593563174</v>
      </c>
      <c r="AD21" s="58">
        <v>107.70967608870188</v>
      </c>
      <c r="AE21" s="58">
        <v>108.51447761940337</v>
      </c>
      <c r="AF21" s="58">
        <v>98.220261326884184</v>
      </c>
      <c r="AG21" s="58">
        <v>102.7514354997576</v>
      </c>
      <c r="AH21" s="58">
        <v>105.32535692340169</v>
      </c>
      <c r="AI21" s="58">
        <v>104.97680506394988</v>
      </c>
      <c r="AJ21" s="58">
        <v>106.50507090923853</v>
      </c>
      <c r="AK21" s="58">
        <v>105.59347373836461</v>
      </c>
    </row>
    <row r="22" spans="1:61" s="59" customFormat="1" x14ac:dyDescent="0.2">
      <c r="A22" s="39"/>
      <c r="B22" s="39"/>
      <c r="C22" s="55"/>
      <c r="D22" s="56"/>
      <c r="E22" s="56"/>
      <c r="F22" s="57"/>
      <c r="G22" s="57"/>
      <c r="H22" s="57"/>
      <c r="I22" s="57"/>
      <c r="J22" s="57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</row>
    <row r="23" spans="1:61" s="48" customFormat="1" x14ac:dyDescent="0.2">
      <c r="A23" s="47" t="s">
        <v>50</v>
      </c>
      <c r="C23" s="5"/>
    </row>
    <row r="24" spans="1:61" s="73" customFormat="1" x14ac:dyDescent="0.25">
      <c r="A24" s="36" t="s">
        <v>37</v>
      </c>
      <c r="B24" s="36" t="s">
        <v>38</v>
      </c>
      <c r="C24" s="74" t="s">
        <v>2</v>
      </c>
      <c r="D24" s="50" t="s">
        <v>51</v>
      </c>
      <c r="E24" s="50" t="s">
        <v>52</v>
      </c>
      <c r="F24" s="71" t="s">
        <v>53</v>
      </c>
      <c r="G24" s="70" t="s">
        <v>41</v>
      </c>
      <c r="H24" s="70" t="s">
        <v>42</v>
      </c>
      <c r="I24" s="70" t="s">
        <v>42</v>
      </c>
      <c r="J24" s="70" t="s">
        <v>42</v>
      </c>
      <c r="K24" s="70" t="s">
        <v>42</v>
      </c>
      <c r="L24" s="71" t="s">
        <v>54</v>
      </c>
      <c r="M24" s="71" t="s">
        <v>43</v>
      </c>
      <c r="N24" s="71" t="s">
        <v>43</v>
      </c>
      <c r="O24" s="71" t="s">
        <v>43</v>
      </c>
      <c r="P24" s="71" t="s">
        <v>43</v>
      </c>
      <c r="Q24" s="71" t="s">
        <v>43</v>
      </c>
      <c r="R24" s="71" t="s">
        <v>43</v>
      </c>
      <c r="S24" s="71" t="s">
        <v>55</v>
      </c>
      <c r="T24" s="71" t="s">
        <v>44</v>
      </c>
      <c r="U24" s="75" t="s">
        <v>46</v>
      </c>
      <c r="V24" s="71" t="s">
        <v>47</v>
      </c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2"/>
    </row>
    <row r="25" spans="1:61" s="35" customFormat="1" ht="14.25" customHeight="1" x14ac:dyDescent="0.25">
      <c r="C25" s="60"/>
      <c r="D25" s="61"/>
      <c r="E25" s="61"/>
      <c r="F25" s="61"/>
      <c r="G25" s="62"/>
      <c r="H25" s="62"/>
      <c r="I25" s="62"/>
      <c r="J25" s="62"/>
      <c r="K25" s="62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</row>
    <row r="26" spans="1:61" s="48" customFormat="1" ht="14.25" customHeight="1" x14ac:dyDescent="0.2">
      <c r="A26" s="47" t="s">
        <v>56</v>
      </c>
      <c r="C26" s="5"/>
    </row>
    <row r="27" spans="1:61" s="35" customFormat="1" ht="14.25" customHeight="1" x14ac:dyDescent="0.25">
      <c r="A27" s="37" t="s">
        <v>37</v>
      </c>
      <c r="B27" s="37" t="s">
        <v>38</v>
      </c>
      <c r="C27" s="76" t="s">
        <v>2</v>
      </c>
      <c r="D27" s="77" t="s">
        <v>39</v>
      </c>
      <c r="E27" s="77" t="s">
        <v>40</v>
      </c>
      <c r="F27" s="78" t="s">
        <v>41</v>
      </c>
      <c r="G27" s="78" t="s">
        <v>42</v>
      </c>
      <c r="H27" s="78" t="s">
        <v>42</v>
      </c>
      <c r="I27" s="78" t="s">
        <v>42</v>
      </c>
      <c r="J27" s="78" t="s">
        <v>42</v>
      </c>
      <c r="K27" s="79" t="s">
        <v>43</v>
      </c>
      <c r="L27" s="79" t="s">
        <v>43</v>
      </c>
      <c r="M27" s="79" t="s">
        <v>43</v>
      </c>
      <c r="N27" s="79" t="s">
        <v>43</v>
      </c>
      <c r="O27" s="79" t="s">
        <v>43</v>
      </c>
      <c r="P27" s="79" t="s">
        <v>43</v>
      </c>
      <c r="Q27" s="79" t="s">
        <v>55</v>
      </c>
      <c r="R27" s="79" t="s">
        <v>44</v>
      </c>
      <c r="S27" s="75" t="s">
        <v>46</v>
      </c>
      <c r="T27" s="79">
        <v>0</v>
      </c>
      <c r="U27" s="79">
        <v>0</v>
      </c>
      <c r="V27" s="79">
        <v>0</v>
      </c>
      <c r="W27" s="79">
        <v>0</v>
      </c>
      <c r="X27" s="79">
        <v>0</v>
      </c>
      <c r="Y27" s="79">
        <v>0</v>
      </c>
      <c r="Z27" s="79">
        <v>0</v>
      </c>
      <c r="AA27" s="79">
        <v>250</v>
      </c>
      <c r="AB27" s="79">
        <v>250</v>
      </c>
      <c r="AC27" s="79">
        <v>250</v>
      </c>
      <c r="AD27" s="79">
        <v>250</v>
      </c>
      <c r="AE27" s="79">
        <v>250</v>
      </c>
      <c r="AF27" s="79">
        <v>250</v>
      </c>
      <c r="AG27" s="79">
        <v>250</v>
      </c>
      <c r="AH27" s="79">
        <v>750</v>
      </c>
      <c r="AI27" s="79">
        <v>750</v>
      </c>
      <c r="AJ27" s="79">
        <v>750</v>
      </c>
      <c r="AK27" s="79">
        <v>750</v>
      </c>
      <c r="AL27" s="79">
        <v>750</v>
      </c>
      <c r="AM27" s="79">
        <v>750</v>
      </c>
      <c r="AN27" s="79">
        <v>750</v>
      </c>
      <c r="AO27" s="79"/>
      <c r="AP27" s="79"/>
      <c r="AQ27" s="79"/>
      <c r="AR27" s="79"/>
      <c r="AS27" s="79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</row>
    <row r="28" spans="1:61" s="48" customFormat="1" x14ac:dyDescent="0.2">
      <c r="A28" s="80" t="s">
        <v>57</v>
      </c>
      <c r="C28" s="5"/>
    </row>
    <row r="29" spans="1:61" s="13" customFormat="1" ht="25.5" x14ac:dyDescent="0.25">
      <c r="A29" s="6" t="s">
        <v>37</v>
      </c>
      <c r="B29" s="6" t="s">
        <v>38</v>
      </c>
      <c r="C29" s="7" t="s">
        <v>2</v>
      </c>
      <c r="D29" s="8" t="s">
        <v>58</v>
      </c>
      <c r="E29" s="9" t="s">
        <v>59</v>
      </c>
      <c r="F29" s="10" t="s">
        <v>60</v>
      </c>
      <c r="G29" s="8" t="s">
        <v>61</v>
      </c>
      <c r="H29" s="9" t="s">
        <v>62</v>
      </c>
      <c r="I29" s="10" t="s">
        <v>63</v>
      </c>
      <c r="J29" s="11" t="s">
        <v>64</v>
      </c>
      <c r="K29" s="11" t="s">
        <v>65</v>
      </c>
      <c r="L29" s="11" t="s">
        <v>66</v>
      </c>
      <c r="M29" s="11" t="s">
        <v>67</v>
      </c>
      <c r="N29" s="11" t="s">
        <v>68</v>
      </c>
      <c r="O29" s="11" t="s">
        <v>69</v>
      </c>
      <c r="P29" s="11" t="s">
        <v>70</v>
      </c>
      <c r="Q29" s="11"/>
      <c r="R29" s="11"/>
      <c r="S29" s="12" t="s">
        <v>71</v>
      </c>
      <c r="T29" s="12"/>
      <c r="U29" s="12"/>
      <c r="V29" s="12"/>
      <c r="W29" s="12" t="s">
        <v>72</v>
      </c>
      <c r="X29" s="12"/>
      <c r="Y29" s="12"/>
      <c r="Z29" s="12"/>
      <c r="AA29" s="12" t="s">
        <v>73</v>
      </c>
      <c r="AB29" s="9"/>
      <c r="AC29" s="12"/>
      <c r="AD29" s="12"/>
      <c r="AE29" s="9"/>
      <c r="AF29" s="12"/>
      <c r="AG29" s="12" t="s">
        <v>74</v>
      </c>
      <c r="AH29" s="12"/>
      <c r="AI29" s="9"/>
      <c r="AJ29" s="12"/>
      <c r="AK29" s="12"/>
      <c r="AL29" s="12"/>
      <c r="AM29" s="12"/>
      <c r="AN29" s="12"/>
      <c r="AO29" s="12"/>
      <c r="AP29" s="12"/>
      <c r="AQ29" s="12"/>
      <c r="AR29" s="12"/>
    </row>
    <row r="30" spans="1:61" s="38" customFormat="1" ht="14.25" customHeight="1" x14ac:dyDescent="0.25">
      <c r="C30" s="81"/>
      <c r="D30" s="82"/>
      <c r="E30" s="82"/>
      <c r="F30" s="83"/>
      <c r="G30" s="82"/>
      <c r="H30" s="82"/>
      <c r="I30" s="83"/>
      <c r="J30" s="84"/>
      <c r="K30" s="84"/>
      <c r="L30" s="82"/>
      <c r="M30" s="82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</row>
    <row r="31" spans="1:61" s="39" customFormat="1" x14ac:dyDescent="0.25">
      <c r="A31" s="86" t="s">
        <v>75</v>
      </c>
      <c r="C31" s="55"/>
      <c r="D31" s="56"/>
      <c r="E31" s="56"/>
      <c r="F31" s="57"/>
      <c r="G31" s="57"/>
      <c r="H31" s="57"/>
      <c r="I31" s="57"/>
      <c r="J31" s="57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</row>
    <row r="32" spans="1:61" s="40" customFormat="1" ht="38.25" x14ac:dyDescent="0.25">
      <c r="A32" s="37" t="s">
        <v>37</v>
      </c>
      <c r="B32" s="40" t="s">
        <v>38</v>
      </c>
      <c r="C32" s="40" t="s">
        <v>76</v>
      </c>
      <c r="D32" s="40" t="s">
        <v>77</v>
      </c>
      <c r="E32" s="40" t="s">
        <v>78</v>
      </c>
      <c r="F32" s="40" t="s">
        <v>79</v>
      </c>
      <c r="G32" s="40" t="s">
        <v>80</v>
      </c>
      <c r="H32" s="40" t="s">
        <v>81</v>
      </c>
      <c r="I32" s="40" t="s">
        <v>82</v>
      </c>
      <c r="J32" s="40" t="s">
        <v>83</v>
      </c>
      <c r="K32" s="40" t="s">
        <v>84</v>
      </c>
    </row>
    <row r="33" spans="1:60" s="59" customFormat="1" x14ac:dyDescent="0.2">
      <c r="A33" s="39"/>
      <c r="D33" s="87"/>
      <c r="E33" s="87"/>
      <c r="F33" s="87"/>
      <c r="G33" s="87"/>
      <c r="H33" s="88"/>
      <c r="I33" s="88"/>
      <c r="J33" s="88"/>
      <c r="K33" s="88"/>
    </row>
    <row r="34" spans="1:60" s="48" customFormat="1" x14ac:dyDescent="0.2">
      <c r="A34" s="51" t="s">
        <v>42</v>
      </c>
      <c r="B34" s="41" t="s">
        <v>85</v>
      </c>
      <c r="C34" s="89"/>
    </row>
    <row r="35" spans="1:60" s="48" customFormat="1" x14ac:dyDescent="0.2">
      <c r="A35" s="52" t="s">
        <v>43</v>
      </c>
      <c r="B35" s="41" t="s">
        <v>86</v>
      </c>
      <c r="C35" s="89"/>
    </row>
    <row r="36" spans="1:60" s="48" customFormat="1" x14ac:dyDescent="0.2">
      <c r="A36" s="52" t="s">
        <v>44</v>
      </c>
      <c r="B36" s="41" t="s">
        <v>87</v>
      </c>
      <c r="C36" s="89"/>
    </row>
    <row r="37" spans="1:60" s="48" customFormat="1" x14ac:dyDescent="0.2">
      <c r="A37" s="52" t="s">
        <v>45</v>
      </c>
      <c r="B37" s="41" t="s">
        <v>88</v>
      </c>
      <c r="C37" s="89"/>
    </row>
    <row r="38" spans="1:60" s="48" customFormat="1" x14ac:dyDescent="0.2">
      <c r="A38" s="52" t="s">
        <v>46</v>
      </c>
      <c r="B38" s="41" t="s">
        <v>89</v>
      </c>
      <c r="C38" s="89"/>
    </row>
    <row r="39" spans="1:60" s="48" customFormat="1" x14ac:dyDescent="0.2">
      <c r="A39" s="90" t="s">
        <v>47</v>
      </c>
      <c r="B39" s="41" t="s">
        <v>90</v>
      </c>
      <c r="C39" s="89"/>
    </row>
    <row r="40" spans="1:60" s="48" customFormat="1" x14ac:dyDescent="0.2">
      <c r="A40" s="52" t="s">
        <v>91</v>
      </c>
      <c r="B40" s="91" t="s">
        <v>92</v>
      </c>
      <c r="C40" s="89"/>
      <c r="F40" s="92"/>
      <c r="R40" s="93"/>
      <c r="S40" s="93"/>
      <c r="T40" s="93"/>
      <c r="U40" s="93"/>
      <c r="V40" s="93"/>
      <c r="W40" s="93"/>
      <c r="X40" s="93"/>
      <c r="Y40" s="93"/>
      <c r="Z40" s="93"/>
      <c r="AA40" s="94"/>
      <c r="AB40" s="93"/>
      <c r="AC40" s="93"/>
      <c r="AD40" s="94"/>
      <c r="AE40" s="93"/>
      <c r="AH40" s="94"/>
    </row>
    <row r="41" spans="1:60" s="35" customFormat="1" x14ac:dyDescent="0.25">
      <c r="A41" s="37"/>
      <c r="B41" s="37"/>
      <c r="C41" s="76"/>
      <c r="D41" s="77"/>
      <c r="E41" s="77"/>
      <c r="F41" s="78"/>
      <c r="G41" s="78"/>
      <c r="H41" s="78"/>
      <c r="I41" s="78"/>
      <c r="J41" s="78"/>
      <c r="K41" s="79"/>
      <c r="L41" s="79"/>
      <c r="M41" s="79"/>
      <c r="N41" s="79"/>
      <c r="O41" s="79"/>
      <c r="P41" s="79"/>
      <c r="Q41" s="79"/>
      <c r="R41" s="79"/>
      <c r="S41" s="75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</row>
    <row r="42" spans="1:60" s="35" customFormat="1" x14ac:dyDescent="0.25">
      <c r="A42" s="37"/>
      <c r="B42" s="37"/>
      <c r="C42" s="76"/>
      <c r="D42" s="77"/>
      <c r="E42" s="77"/>
      <c r="F42" s="78"/>
      <c r="G42" s="78"/>
      <c r="H42" s="78"/>
      <c r="I42" s="78"/>
      <c r="J42" s="78"/>
      <c r="K42" s="79"/>
      <c r="L42" s="79"/>
      <c r="M42" s="79"/>
      <c r="N42" s="79"/>
      <c r="O42" s="79"/>
      <c r="P42" s="79"/>
      <c r="Q42" s="79"/>
      <c r="R42" s="79"/>
      <c r="S42" s="75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</row>
    <row r="43" spans="1:60" s="35" customFormat="1" x14ac:dyDescent="0.25">
      <c r="A43" s="37"/>
      <c r="B43" s="37"/>
      <c r="C43" s="76"/>
      <c r="D43" s="77"/>
      <c r="E43" s="77"/>
      <c r="F43" s="78"/>
      <c r="G43" s="78"/>
      <c r="H43" s="78"/>
      <c r="I43" s="78"/>
      <c r="J43" s="78"/>
      <c r="K43" s="79"/>
      <c r="L43" s="79"/>
      <c r="M43" s="79"/>
      <c r="N43" s="79"/>
      <c r="O43" s="79"/>
      <c r="P43" s="79"/>
      <c r="Q43" s="79"/>
      <c r="R43" s="79"/>
      <c r="S43" s="75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</row>
    <row r="44" spans="1:60" s="35" customFormat="1" x14ac:dyDescent="0.25">
      <c r="A44" s="37"/>
      <c r="B44" s="37"/>
      <c r="C44" s="76"/>
      <c r="D44" s="77"/>
      <c r="E44" s="77"/>
      <c r="F44" s="78"/>
      <c r="G44" s="78"/>
      <c r="H44" s="78"/>
      <c r="I44" s="78"/>
      <c r="J44" s="78"/>
      <c r="K44" s="79"/>
      <c r="L44" s="79"/>
      <c r="M44" s="79"/>
      <c r="N44" s="79"/>
      <c r="O44" s="79"/>
      <c r="P44" s="79"/>
      <c r="Q44" s="79"/>
      <c r="R44" s="79"/>
      <c r="S44" s="75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</row>
    <row r="45" spans="1:60" s="35" customFormat="1" x14ac:dyDescent="0.25">
      <c r="A45" s="37"/>
      <c r="B45" s="37"/>
      <c r="C45" s="76"/>
      <c r="D45" s="77"/>
      <c r="E45" s="77"/>
      <c r="F45" s="78"/>
      <c r="G45" s="78"/>
      <c r="H45" s="78"/>
      <c r="I45" s="78"/>
      <c r="J45" s="78"/>
      <c r="K45" s="79"/>
      <c r="L45" s="79"/>
      <c r="M45" s="79"/>
      <c r="N45" s="79"/>
      <c r="O45" s="79"/>
      <c r="P45" s="79"/>
      <c r="Q45" s="79"/>
      <c r="R45" s="79"/>
      <c r="S45" s="75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</row>
    <row r="46" spans="1:60" s="35" customFormat="1" x14ac:dyDescent="0.25">
      <c r="A46" s="37"/>
      <c r="B46" s="37"/>
      <c r="C46" s="76"/>
      <c r="D46" s="77"/>
      <c r="E46" s="77"/>
      <c r="F46" s="78"/>
      <c r="G46" s="78"/>
      <c r="H46" s="78"/>
      <c r="I46" s="78"/>
      <c r="J46" s="78"/>
      <c r="K46" s="79"/>
      <c r="L46" s="79"/>
      <c r="M46" s="79"/>
      <c r="N46" s="79"/>
      <c r="O46" s="79"/>
      <c r="P46" s="79"/>
      <c r="Q46" s="79"/>
      <c r="R46" s="79"/>
      <c r="S46" s="75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</row>
    <row r="47" spans="1:60" s="35" customFormat="1" x14ac:dyDescent="0.25">
      <c r="A47" s="37"/>
      <c r="B47" s="37"/>
      <c r="C47" s="76"/>
      <c r="D47" s="77"/>
      <c r="E47" s="77"/>
      <c r="F47" s="78"/>
      <c r="G47" s="78"/>
      <c r="H47" s="78"/>
      <c r="I47" s="78"/>
      <c r="J47" s="78"/>
      <c r="K47" s="79"/>
      <c r="L47" s="79"/>
      <c r="M47" s="79"/>
      <c r="N47" s="79"/>
      <c r="O47" s="79"/>
      <c r="P47" s="79"/>
      <c r="Q47" s="79"/>
      <c r="R47" s="79"/>
      <c r="S47" s="75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</row>
    <row r="48" spans="1:60" s="35" customFormat="1" x14ac:dyDescent="0.25">
      <c r="A48" s="37"/>
      <c r="B48" s="37"/>
      <c r="C48" s="76"/>
      <c r="D48" s="77"/>
      <c r="E48" s="77"/>
      <c r="F48" s="78"/>
      <c r="G48" s="78"/>
      <c r="H48" s="78"/>
      <c r="I48" s="78"/>
      <c r="J48" s="78"/>
      <c r="K48" s="79"/>
      <c r="L48" s="79"/>
      <c r="M48" s="79"/>
      <c r="N48" s="79"/>
      <c r="O48" s="79"/>
      <c r="P48" s="79"/>
      <c r="Q48" s="79"/>
      <c r="R48" s="79"/>
      <c r="S48" s="75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</row>
    <row r="49" spans="1:60" s="35" customFormat="1" x14ac:dyDescent="0.25">
      <c r="A49" s="37"/>
      <c r="B49" s="37"/>
      <c r="C49" s="76"/>
      <c r="D49" s="77"/>
      <c r="E49" s="77"/>
      <c r="F49" s="78"/>
      <c r="G49" s="78"/>
      <c r="H49" s="78"/>
      <c r="I49" s="78"/>
      <c r="J49" s="78"/>
      <c r="K49" s="79"/>
      <c r="L49" s="79"/>
      <c r="M49" s="79"/>
      <c r="N49" s="79"/>
      <c r="O49" s="79"/>
      <c r="P49" s="79"/>
      <c r="Q49" s="79"/>
      <c r="R49" s="79"/>
      <c r="S49" s="75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</row>
    <row r="50" spans="1:60" s="35" customFormat="1" x14ac:dyDescent="0.25">
      <c r="A50" s="37"/>
      <c r="B50" s="37"/>
      <c r="C50" s="76"/>
      <c r="D50" s="77"/>
      <c r="E50" s="77"/>
      <c r="F50" s="78"/>
      <c r="G50" s="78"/>
      <c r="H50" s="78"/>
      <c r="I50" s="78"/>
      <c r="J50" s="78"/>
      <c r="K50" s="79"/>
      <c r="L50" s="79"/>
      <c r="M50" s="79"/>
      <c r="N50" s="79"/>
      <c r="O50" s="79"/>
      <c r="P50" s="79"/>
      <c r="Q50" s="79"/>
      <c r="R50" s="79"/>
      <c r="S50" s="75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</row>
    <row r="51" spans="1:60" s="35" customFormat="1" x14ac:dyDescent="0.25">
      <c r="A51" s="37"/>
      <c r="B51" s="37"/>
      <c r="C51" s="76"/>
      <c r="D51" s="77"/>
      <c r="E51" s="77"/>
      <c r="F51" s="78"/>
      <c r="G51" s="78"/>
      <c r="H51" s="78"/>
      <c r="I51" s="78"/>
      <c r="J51" s="78"/>
      <c r="K51" s="79"/>
      <c r="L51" s="79"/>
      <c r="M51" s="79"/>
      <c r="N51" s="79"/>
      <c r="O51" s="79"/>
      <c r="P51" s="79"/>
      <c r="Q51" s="79"/>
      <c r="R51" s="79"/>
      <c r="S51" s="75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</row>
    <row r="52" spans="1:60" s="35" customFormat="1" x14ac:dyDescent="0.25">
      <c r="A52" s="37"/>
      <c r="B52" s="37"/>
      <c r="C52" s="76"/>
      <c r="D52" s="77"/>
      <c r="E52" s="77"/>
      <c r="F52" s="78"/>
      <c r="G52" s="78"/>
      <c r="H52" s="78"/>
      <c r="I52" s="78"/>
      <c r="J52" s="78"/>
      <c r="K52" s="79"/>
      <c r="L52" s="79"/>
      <c r="M52" s="79"/>
      <c r="N52" s="79"/>
      <c r="O52" s="79"/>
      <c r="P52" s="79"/>
      <c r="Q52" s="79"/>
      <c r="R52" s="79"/>
      <c r="S52" s="75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</row>
    <row r="53" spans="1:60" s="35" customFormat="1" x14ac:dyDescent="0.25">
      <c r="A53" s="37"/>
      <c r="B53" s="37"/>
      <c r="C53" s="76"/>
      <c r="D53" s="77"/>
      <c r="E53" s="77"/>
      <c r="F53" s="78"/>
      <c r="G53" s="78"/>
      <c r="H53" s="78"/>
      <c r="I53" s="78"/>
      <c r="J53" s="78"/>
      <c r="K53" s="79"/>
      <c r="L53" s="79"/>
      <c r="M53" s="79"/>
      <c r="N53" s="79"/>
      <c r="O53" s="79"/>
      <c r="P53" s="79"/>
      <c r="Q53" s="79"/>
      <c r="R53" s="79"/>
      <c r="S53" s="75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</row>
    <row r="54" spans="1:60" s="35" customFormat="1" x14ac:dyDescent="0.25">
      <c r="A54" s="37"/>
      <c r="B54" s="37"/>
      <c r="C54" s="76"/>
      <c r="D54" s="77"/>
      <c r="E54" s="77"/>
      <c r="F54" s="78"/>
      <c r="G54" s="78"/>
      <c r="H54" s="78"/>
      <c r="I54" s="78"/>
      <c r="J54" s="78"/>
      <c r="K54" s="79"/>
      <c r="L54" s="79"/>
      <c r="M54" s="79"/>
      <c r="N54" s="79"/>
      <c r="O54" s="79"/>
      <c r="P54" s="79"/>
      <c r="Q54" s="79"/>
      <c r="R54" s="79"/>
      <c r="S54" s="75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</row>
    <row r="55" spans="1:60" s="35" customFormat="1" x14ac:dyDescent="0.25">
      <c r="A55" s="37"/>
      <c r="B55" s="37"/>
      <c r="C55" s="76"/>
      <c r="D55" s="77"/>
      <c r="E55" s="77"/>
      <c r="F55" s="78"/>
      <c r="G55" s="78"/>
      <c r="H55" s="78"/>
      <c r="I55" s="78"/>
      <c r="J55" s="78"/>
      <c r="K55" s="79"/>
      <c r="L55" s="79"/>
      <c r="M55" s="79"/>
      <c r="N55" s="79"/>
      <c r="O55" s="79"/>
      <c r="P55" s="79"/>
      <c r="Q55" s="79"/>
      <c r="R55" s="79"/>
      <c r="S55" s="75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</row>
    <row r="56" spans="1:60" s="35" customFormat="1" x14ac:dyDescent="0.25">
      <c r="A56" s="37"/>
      <c r="B56" s="37"/>
      <c r="C56" s="76"/>
      <c r="D56" s="77"/>
      <c r="E56" s="77"/>
      <c r="F56" s="78"/>
      <c r="G56" s="78"/>
      <c r="H56" s="78"/>
      <c r="I56" s="78"/>
      <c r="J56" s="78"/>
      <c r="K56" s="79"/>
      <c r="L56" s="79"/>
      <c r="M56" s="79"/>
      <c r="N56" s="79"/>
      <c r="O56" s="79"/>
      <c r="P56" s="79"/>
      <c r="Q56" s="79"/>
      <c r="R56" s="79"/>
      <c r="S56" s="75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</row>
    <row r="57" spans="1:60" s="35" customFormat="1" x14ac:dyDescent="0.25">
      <c r="A57" s="37"/>
      <c r="B57" s="37"/>
      <c r="C57" s="76"/>
      <c r="D57" s="77"/>
      <c r="E57" s="77"/>
      <c r="F57" s="78"/>
      <c r="G57" s="78"/>
      <c r="H57" s="78"/>
      <c r="I57" s="78"/>
      <c r="J57" s="78"/>
      <c r="K57" s="79"/>
      <c r="L57" s="79"/>
      <c r="M57" s="79"/>
      <c r="N57" s="79"/>
      <c r="O57" s="79"/>
      <c r="P57" s="79"/>
      <c r="Q57" s="79"/>
      <c r="R57" s="79"/>
      <c r="S57" s="75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</row>
    <row r="58" spans="1:60" s="35" customFormat="1" x14ac:dyDescent="0.25">
      <c r="A58" s="37"/>
      <c r="B58" s="37"/>
      <c r="C58" s="76"/>
      <c r="D58" s="77"/>
      <c r="E58" s="77"/>
      <c r="F58" s="78"/>
      <c r="G58" s="78"/>
      <c r="H58" s="78"/>
      <c r="I58" s="78"/>
      <c r="J58" s="78"/>
      <c r="K58" s="79"/>
      <c r="L58" s="79"/>
      <c r="M58" s="79"/>
      <c r="N58" s="79"/>
      <c r="O58" s="79"/>
      <c r="P58" s="79"/>
      <c r="Q58" s="79"/>
      <c r="R58" s="79"/>
      <c r="S58" s="75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</row>
    <row r="59" spans="1:60" s="35" customFormat="1" x14ac:dyDescent="0.25">
      <c r="A59" s="37"/>
      <c r="B59" s="37"/>
      <c r="C59" s="76"/>
      <c r="D59" s="77"/>
      <c r="E59" s="77"/>
      <c r="F59" s="78"/>
      <c r="G59" s="78"/>
      <c r="H59" s="78"/>
      <c r="I59" s="78"/>
      <c r="J59" s="78"/>
      <c r="K59" s="79"/>
      <c r="L59" s="79"/>
      <c r="M59" s="79"/>
      <c r="N59" s="79"/>
      <c r="O59" s="79"/>
      <c r="P59" s="79"/>
      <c r="Q59" s="79"/>
      <c r="R59" s="79"/>
      <c r="S59" s="75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</row>
    <row r="60" spans="1:60" s="35" customFormat="1" x14ac:dyDescent="0.25">
      <c r="A60" s="37"/>
      <c r="B60" s="37"/>
      <c r="C60" s="76"/>
      <c r="D60" s="77"/>
      <c r="E60" s="77"/>
      <c r="F60" s="78"/>
      <c r="G60" s="78"/>
      <c r="H60" s="78"/>
      <c r="I60" s="78"/>
      <c r="J60" s="78"/>
      <c r="K60" s="79"/>
      <c r="L60" s="79"/>
      <c r="M60" s="79"/>
      <c r="N60" s="79"/>
      <c r="O60" s="79"/>
      <c r="P60" s="79"/>
      <c r="Q60" s="79"/>
      <c r="R60" s="79"/>
      <c r="S60" s="75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</row>
    <row r="61" spans="1:60" s="35" customFormat="1" x14ac:dyDescent="0.25">
      <c r="A61" s="37"/>
      <c r="B61" s="37"/>
      <c r="C61" s="76"/>
      <c r="D61" s="77"/>
      <c r="E61" s="77"/>
      <c r="F61" s="78"/>
      <c r="G61" s="78"/>
      <c r="H61" s="78"/>
      <c r="I61" s="78"/>
      <c r="J61" s="78"/>
      <c r="K61" s="79"/>
      <c r="L61" s="79"/>
      <c r="M61" s="79"/>
      <c r="N61" s="79"/>
      <c r="O61" s="79"/>
      <c r="P61" s="79"/>
      <c r="Q61" s="79"/>
      <c r="R61" s="79"/>
      <c r="S61" s="75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</row>
    <row r="62" spans="1:60" s="35" customFormat="1" x14ac:dyDescent="0.25">
      <c r="A62" s="37"/>
      <c r="B62" s="37"/>
      <c r="C62" s="76"/>
      <c r="D62" s="77"/>
      <c r="E62" s="77"/>
      <c r="F62" s="78"/>
      <c r="G62" s="78"/>
      <c r="H62" s="78"/>
      <c r="I62" s="78"/>
      <c r="J62" s="78"/>
      <c r="K62" s="79"/>
      <c r="L62" s="79"/>
      <c r="M62" s="79"/>
      <c r="N62" s="79"/>
      <c r="O62" s="79"/>
      <c r="P62" s="79"/>
      <c r="Q62" s="79"/>
      <c r="R62" s="79"/>
      <c r="S62" s="75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</row>
    <row r="63" spans="1:60" s="35" customFormat="1" x14ac:dyDescent="0.25">
      <c r="A63" s="37"/>
      <c r="B63" s="37"/>
      <c r="C63" s="76"/>
      <c r="D63" s="77"/>
      <c r="E63" s="77"/>
      <c r="F63" s="78"/>
      <c r="G63" s="78"/>
      <c r="H63" s="78"/>
      <c r="I63" s="78"/>
      <c r="J63" s="78"/>
      <c r="K63" s="79"/>
      <c r="L63" s="79"/>
      <c r="M63" s="79"/>
      <c r="N63" s="79"/>
      <c r="O63" s="79"/>
      <c r="P63" s="79"/>
      <c r="Q63" s="79"/>
      <c r="R63" s="79"/>
      <c r="S63" s="75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</row>
    <row r="64" spans="1:60" s="35" customFormat="1" x14ac:dyDescent="0.25">
      <c r="A64" s="37"/>
      <c r="B64" s="37"/>
      <c r="C64" s="76"/>
      <c r="D64" s="77"/>
      <c r="E64" s="77"/>
      <c r="F64" s="78"/>
      <c r="G64" s="78"/>
      <c r="H64" s="78"/>
      <c r="I64" s="78"/>
      <c r="J64" s="78"/>
      <c r="K64" s="79"/>
      <c r="L64" s="79"/>
      <c r="M64" s="79"/>
      <c r="N64" s="79"/>
      <c r="O64" s="79"/>
      <c r="P64" s="79"/>
      <c r="Q64" s="79"/>
      <c r="R64" s="79"/>
      <c r="S64" s="75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</row>
    <row r="65" spans="1:60" s="35" customFormat="1" x14ac:dyDescent="0.25">
      <c r="A65" s="37"/>
      <c r="B65" s="37"/>
      <c r="C65" s="76"/>
      <c r="D65" s="77"/>
      <c r="E65" s="77"/>
      <c r="F65" s="78"/>
      <c r="G65" s="78"/>
      <c r="H65" s="78"/>
      <c r="I65" s="78"/>
      <c r="J65" s="78"/>
      <c r="K65" s="79"/>
      <c r="L65" s="79"/>
      <c r="M65" s="79"/>
      <c r="N65" s="79"/>
      <c r="O65" s="79"/>
      <c r="P65" s="79"/>
      <c r="Q65" s="79"/>
      <c r="R65" s="79"/>
      <c r="S65" s="75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</row>
    <row r="66" spans="1:60" s="35" customFormat="1" x14ac:dyDescent="0.25">
      <c r="A66" s="37"/>
      <c r="B66" s="37"/>
      <c r="C66" s="76"/>
      <c r="D66" s="77"/>
      <c r="E66" s="77"/>
      <c r="F66" s="78"/>
      <c r="G66" s="78"/>
      <c r="H66" s="78"/>
      <c r="I66" s="78"/>
      <c r="J66" s="78"/>
      <c r="K66" s="79"/>
      <c r="L66" s="79"/>
      <c r="M66" s="79"/>
      <c r="N66" s="79"/>
      <c r="O66" s="79"/>
      <c r="P66" s="79"/>
      <c r="Q66" s="79"/>
      <c r="R66" s="79"/>
      <c r="S66" s="75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</row>
    <row r="67" spans="1:60" s="35" customFormat="1" x14ac:dyDescent="0.25">
      <c r="A67" s="37"/>
      <c r="B67" s="37"/>
      <c r="C67" s="76"/>
      <c r="D67" s="77"/>
      <c r="E67" s="77"/>
      <c r="F67" s="78"/>
      <c r="G67" s="78"/>
      <c r="H67" s="78"/>
      <c r="I67" s="78"/>
      <c r="J67" s="78"/>
      <c r="K67" s="79"/>
      <c r="L67" s="79"/>
      <c r="M67" s="79"/>
      <c r="N67" s="79"/>
      <c r="O67" s="79"/>
      <c r="P67" s="79"/>
      <c r="Q67" s="79"/>
      <c r="R67" s="79"/>
      <c r="S67" s="75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</row>
    <row r="68" spans="1:60" s="35" customFormat="1" x14ac:dyDescent="0.25">
      <c r="A68" s="37"/>
      <c r="B68" s="37"/>
      <c r="C68" s="76"/>
      <c r="D68" s="77"/>
      <c r="E68" s="77"/>
      <c r="F68" s="78"/>
      <c r="G68" s="78"/>
      <c r="H68" s="78"/>
      <c r="I68" s="78"/>
      <c r="J68" s="78"/>
      <c r="K68" s="79"/>
      <c r="L68" s="79"/>
      <c r="M68" s="79"/>
      <c r="N68" s="79"/>
      <c r="O68" s="79"/>
      <c r="P68" s="79"/>
      <c r="Q68" s="79"/>
      <c r="R68" s="79"/>
      <c r="S68" s="75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</row>
    <row r="69" spans="1:60" s="35" customFormat="1" x14ac:dyDescent="0.25">
      <c r="A69" s="37"/>
      <c r="B69" s="37"/>
      <c r="C69" s="76"/>
      <c r="D69" s="77"/>
      <c r="E69" s="77"/>
      <c r="F69" s="78"/>
      <c r="G69" s="78"/>
      <c r="H69" s="78"/>
      <c r="I69" s="78"/>
      <c r="J69" s="78"/>
      <c r="K69" s="79"/>
      <c r="L69" s="79"/>
      <c r="M69" s="79"/>
      <c r="N69" s="79"/>
      <c r="O69" s="79"/>
      <c r="P69" s="79"/>
      <c r="Q69" s="79"/>
      <c r="R69" s="79"/>
      <c r="S69" s="75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</row>
    <row r="70" spans="1:60" s="35" customFormat="1" x14ac:dyDescent="0.25">
      <c r="A70" s="37"/>
      <c r="B70" s="37"/>
      <c r="C70" s="76"/>
      <c r="D70" s="77"/>
      <c r="E70" s="77"/>
      <c r="F70" s="78"/>
      <c r="G70" s="78"/>
      <c r="H70" s="78"/>
      <c r="I70" s="78"/>
      <c r="J70" s="78"/>
      <c r="K70" s="79"/>
      <c r="L70" s="79"/>
      <c r="M70" s="79"/>
      <c r="N70" s="79"/>
      <c r="O70" s="79"/>
      <c r="P70" s="79"/>
      <c r="Q70" s="79"/>
      <c r="R70" s="79"/>
      <c r="S70" s="75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</row>
    <row r="71" spans="1:60" s="35" customFormat="1" x14ac:dyDescent="0.25">
      <c r="A71" s="37"/>
      <c r="B71" s="37"/>
      <c r="C71" s="76"/>
      <c r="D71" s="77"/>
      <c r="E71" s="77"/>
      <c r="F71" s="78"/>
      <c r="G71" s="78"/>
      <c r="H71" s="78"/>
      <c r="I71" s="78"/>
      <c r="J71" s="78"/>
      <c r="K71" s="79"/>
      <c r="L71" s="79"/>
      <c r="M71" s="79"/>
      <c r="N71" s="79"/>
      <c r="O71" s="79"/>
      <c r="P71" s="79"/>
      <c r="Q71" s="79"/>
      <c r="R71" s="79"/>
      <c r="S71" s="75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</row>
    <row r="72" spans="1:60" s="35" customFormat="1" x14ac:dyDescent="0.25">
      <c r="A72" s="37"/>
      <c r="B72" s="37"/>
      <c r="C72" s="76"/>
      <c r="D72" s="77"/>
      <c r="E72" s="77"/>
      <c r="F72" s="78"/>
      <c r="G72" s="78"/>
      <c r="H72" s="78"/>
      <c r="I72" s="78"/>
      <c r="J72" s="78"/>
      <c r="K72" s="79"/>
      <c r="L72" s="79"/>
      <c r="M72" s="79"/>
      <c r="N72" s="79"/>
      <c r="O72" s="79"/>
      <c r="P72" s="79"/>
      <c r="Q72" s="79"/>
      <c r="R72" s="79"/>
      <c r="S72" s="75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</row>
    <row r="73" spans="1:60" s="35" customFormat="1" x14ac:dyDescent="0.25">
      <c r="A73" s="37"/>
      <c r="B73" s="37"/>
      <c r="C73" s="76"/>
      <c r="D73" s="77"/>
      <c r="E73" s="77"/>
      <c r="F73" s="78"/>
      <c r="G73" s="78"/>
      <c r="H73" s="78"/>
      <c r="I73" s="78"/>
      <c r="J73" s="78"/>
      <c r="K73" s="79"/>
      <c r="L73" s="79"/>
      <c r="M73" s="79"/>
      <c r="N73" s="79"/>
      <c r="O73" s="79"/>
      <c r="P73" s="79"/>
      <c r="Q73" s="79"/>
      <c r="R73" s="79"/>
      <c r="S73" s="75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</row>
    <row r="74" spans="1:60" s="35" customFormat="1" x14ac:dyDescent="0.25">
      <c r="A74" s="37"/>
      <c r="B74" s="37"/>
      <c r="C74" s="76"/>
      <c r="D74" s="77"/>
      <c r="E74" s="77"/>
      <c r="F74" s="78"/>
      <c r="G74" s="78"/>
      <c r="H74" s="78"/>
      <c r="I74" s="78"/>
      <c r="J74" s="78"/>
      <c r="K74" s="79"/>
      <c r="L74" s="79"/>
      <c r="M74" s="79"/>
      <c r="N74" s="79"/>
      <c r="O74" s="79"/>
      <c r="P74" s="79"/>
      <c r="Q74" s="79"/>
      <c r="R74" s="79"/>
      <c r="S74" s="75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</row>
    <row r="75" spans="1:60" s="73" customFormat="1" x14ac:dyDescent="0.25">
      <c r="A75" s="36"/>
      <c r="B75" s="36"/>
      <c r="C75" s="68"/>
      <c r="D75" s="69"/>
      <c r="E75" s="69"/>
      <c r="F75" s="70"/>
      <c r="G75" s="70"/>
      <c r="H75" s="70"/>
      <c r="I75" s="70"/>
      <c r="J75" s="70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</row>
    <row r="76" spans="1:60" s="54" customFormat="1" x14ac:dyDescent="0.2">
      <c r="A76" s="95" t="s">
        <v>93</v>
      </c>
      <c r="B76" s="95" t="s">
        <v>94</v>
      </c>
      <c r="C76" s="96"/>
      <c r="D76" s="50"/>
      <c r="E76" s="50"/>
      <c r="F76" s="51"/>
      <c r="G76" s="51"/>
      <c r="H76" s="51"/>
      <c r="I76" s="51"/>
      <c r="J76" s="51"/>
      <c r="K76" s="52"/>
      <c r="L76" s="52"/>
      <c r="M76" s="52"/>
      <c r="N76" s="52"/>
      <c r="O76" s="52"/>
      <c r="P76" s="52"/>
      <c r="Q76" s="52"/>
      <c r="R76" s="52"/>
      <c r="S76" s="52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</row>
    <row r="77" spans="1:60" s="54" customFormat="1" x14ac:dyDescent="0.25">
      <c r="A77" s="50" t="s">
        <v>95</v>
      </c>
      <c r="B77" s="41" t="s">
        <v>96</v>
      </c>
      <c r="C77" s="96"/>
      <c r="D77" s="97"/>
      <c r="E77" s="97"/>
      <c r="F77" s="98"/>
      <c r="G77" s="98"/>
      <c r="H77" s="98"/>
      <c r="I77" s="98"/>
      <c r="J77" s="98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</row>
    <row r="78" spans="1:60" s="48" customFormat="1" x14ac:dyDescent="0.2">
      <c r="A78" s="51" t="s">
        <v>41</v>
      </c>
      <c r="B78" s="41" t="s">
        <v>97</v>
      </c>
      <c r="C78" s="5"/>
    </row>
    <row r="79" spans="1:60" s="48" customFormat="1" x14ac:dyDescent="0.2">
      <c r="A79" s="51" t="s">
        <v>42</v>
      </c>
      <c r="B79" s="41" t="s">
        <v>85</v>
      </c>
      <c r="C79" s="5"/>
    </row>
    <row r="80" spans="1:60" s="48" customFormat="1" x14ac:dyDescent="0.2">
      <c r="A80" s="52" t="s">
        <v>43</v>
      </c>
      <c r="B80" s="41" t="s">
        <v>86</v>
      </c>
      <c r="C80" s="5"/>
    </row>
    <row r="81" spans="1:34" s="48" customFormat="1" x14ac:dyDescent="0.2">
      <c r="A81" s="52" t="s">
        <v>44</v>
      </c>
      <c r="B81" s="41" t="s">
        <v>87</v>
      </c>
      <c r="C81" s="5"/>
    </row>
    <row r="82" spans="1:34" s="48" customFormat="1" x14ac:dyDescent="0.2">
      <c r="A82" s="52" t="s">
        <v>45</v>
      </c>
      <c r="B82" s="41" t="s">
        <v>88</v>
      </c>
      <c r="C82" s="5"/>
    </row>
    <row r="83" spans="1:34" s="48" customFormat="1" x14ac:dyDescent="0.2">
      <c r="A83" s="52" t="s">
        <v>46</v>
      </c>
      <c r="B83" s="41" t="s">
        <v>89</v>
      </c>
      <c r="C83" s="5"/>
    </row>
    <row r="84" spans="1:34" s="48" customFormat="1" x14ac:dyDescent="0.2">
      <c r="A84" s="90" t="s">
        <v>47</v>
      </c>
      <c r="B84" s="41" t="s">
        <v>90</v>
      </c>
      <c r="C84" s="5"/>
    </row>
    <row r="85" spans="1:34" s="48" customFormat="1" x14ac:dyDescent="0.2">
      <c r="A85" s="52" t="s">
        <v>91</v>
      </c>
      <c r="B85" s="91" t="s">
        <v>92</v>
      </c>
      <c r="C85" s="5"/>
      <c r="F85" s="92"/>
      <c r="R85" s="93"/>
      <c r="S85" s="93"/>
      <c r="T85" s="93"/>
      <c r="U85" s="93"/>
      <c r="V85" s="93"/>
      <c r="W85" s="93"/>
      <c r="X85" s="93"/>
      <c r="Y85" s="93"/>
      <c r="Z85" s="93"/>
      <c r="AA85" s="94"/>
      <c r="AB85" s="93"/>
      <c r="AC85" s="93"/>
      <c r="AD85" s="94"/>
      <c r="AE85" s="93"/>
      <c r="AH85" s="94"/>
    </row>
  </sheetData>
  <conditionalFormatting sqref="K8:P9">
    <cfRule type="cellIs" dxfId="172" priority="756" operator="greaterThan">
      <formula>111</formula>
    </cfRule>
    <cfRule type="cellIs" dxfId="171" priority="757" operator="between">
      <formula>1</formula>
      <formula>89</formula>
    </cfRule>
    <cfRule type="cellIs" dxfId="170" priority="758" operator="greaterThan">
      <formula>111</formula>
    </cfRule>
    <cfRule type="cellIs" dxfId="169" priority="759" operator="between">
      <formula>1</formula>
      <formula>89</formula>
    </cfRule>
  </conditionalFormatting>
  <conditionalFormatting sqref="F8:F9">
    <cfRule type="cellIs" dxfId="168" priority="755" operator="greaterThan">
      <formula>0.99</formula>
    </cfRule>
  </conditionalFormatting>
  <conditionalFormatting sqref="R8:R9 Q31">
    <cfRule type="cellIs" dxfId="167" priority="754" operator="greaterThan">
      <formula>1.1</formula>
    </cfRule>
  </conditionalFormatting>
  <conditionalFormatting sqref="S8:S9">
    <cfRule type="cellIs" dxfId="166" priority="753" operator="between">
      <formula>558</formula>
      <formula>753</formula>
    </cfRule>
  </conditionalFormatting>
  <conditionalFormatting sqref="T8:AX9 S31:AW31">
    <cfRule type="cellIs" dxfId="165" priority="750" operator="between">
      <formula>1</formula>
      <formula>50</formula>
    </cfRule>
    <cfRule type="cellIs" dxfId="164" priority="751" operator="between">
      <formula>50</formula>
      <formula>89</formula>
    </cfRule>
    <cfRule type="cellIs" dxfId="163" priority="752" operator="greaterThan">
      <formula>111</formula>
    </cfRule>
  </conditionalFormatting>
  <conditionalFormatting sqref="A83">
    <cfRule type="duplicateValues" dxfId="162" priority="749"/>
  </conditionalFormatting>
  <conditionalFormatting sqref="A85">
    <cfRule type="duplicateValues" dxfId="161" priority="748"/>
  </conditionalFormatting>
  <conditionalFormatting sqref="M25:R25">
    <cfRule type="cellIs" dxfId="160" priority="746" operator="between">
      <formula>1</formula>
      <formula>90</formula>
    </cfRule>
    <cfRule type="cellIs" dxfId="159" priority="747" operator="greaterThan">
      <formula>110</formula>
    </cfRule>
  </conditionalFormatting>
  <conditionalFormatting sqref="G25">
    <cfRule type="cellIs" dxfId="158" priority="745" operator="greaterThan">
      <formula>0.99</formula>
    </cfRule>
  </conditionalFormatting>
  <conditionalFormatting sqref="V25:AY25">
    <cfRule type="cellIs" dxfId="157" priority="742" operator="between">
      <formula>1</formula>
      <formula>50</formula>
    </cfRule>
    <cfRule type="cellIs" dxfId="156" priority="743" operator="between">
      <formula>10</formula>
      <formula>89</formula>
    </cfRule>
    <cfRule type="cellIs" dxfId="155" priority="744" operator="greaterThan">
      <formula>111</formula>
    </cfRule>
  </conditionalFormatting>
  <conditionalFormatting sqref="A38">
    <cfRule type="duplicateValues" dxfId="154" priority="741"/>
  </conditionalFormatting>
  <conditionalFormatting sqref="A40">
    <cfRule type="duplicateValues" dxfId="153" priority="740"/>
  </conditionalFormatting>
  <conditionalFormatting sqref="R31">
    <cfRule type="cellIs" dxfId="152" priority="529" operator="between">
      <formula>970</formula>
      <formula>1030</formula>
    </cfRule>
  </conditionalFormatting>
  <conditionalFormatting sqref="K31:P31">
    <cfRule type="cellIs" dxfId="151" priority="462" operator="greaterThan">
      <formula>111</formula>
    </cfRule>
    <cfRule type="cellIs" dxfId="150" priority="463" operator="between">
      <formula>1</formula>
      <formula>89</formula>
    </cfRule>
  </conditionalFormatting>
  <conditionalFormatting sqref="F31">
    <cfRule type="cellIs" dxfId="149" priority="461" operator="greaterThan">
      <formula>0.99</formula>
    </cfRule>
  </conditionalFormatting>
  <conditionalFormatting sqref="B29">
    <cfRule type="duplicateValues" dxfId="148" priority="149"/>
  </conditionalFormatting>
  <conditionalFormatting sqref="K18:P18">
    <cfRule type="cellIs" dxfId="147" priority="147" operator="greaterThan">
      <formula>111</formula>
    </cfRule>
    <cfRule type="cellIs" dxfId="146" priority="148" operator="between">
      <formula>1</formula>
      <formula>89</formula>
    </cfRule>
  </conditionalFormatting>
  <conditionalFormatting sqref="F18">
    <cfRule type="cellIs" dxfId="145" priority="146" operator="greaterThan">
      <formula>0.99</formula>
    </cfRule>
  </conditionalFormatting>
  <conditionalFormatting sqref="R18">
    <cfRule type="cellIs" dxfId="144" priority="145" operator="greaterThan">
      <formula>1.1</formula>
    </cfRule>
  </conditionalFormatting>
  <conditionalFormatting sqref="S18">
    <cfRule type="cellIs" dxfId="143" priority="144" operator="between">
      <formula>309</formula>
      <formula>342</formula>
    </cfRule>
  </conditionalFormatting>
  <conditionalFormatting sqref="Q18">
    <cfRule type="cellIs" dxfId="142" priority="142" operator="lessThan">
      <formula>89.5</formula>
    </cfRule>
    <cfRule type="cellIs" dxfId="141" priority="143" operator="greaterThan">
      <formula>110</formula>
    </cfRule>
  </conditionalFormatting>
  <conditionalFormatting sqref="T18:AE18">
    <cfRule type="cellIs" dxfId="140" priority="139" operator="between">
      <formula>1</formula>
      <formula>50</formula>
    </cfRule>
    <cfRule type="cellIs" dxfId="139" priority="140" operator="between">
      <formula>50</formula>
      <formula>89</formula>
    </cfRule>
    <cfRule type="cellIs" dxfId="138" priority="141" operator="greaterThan">
      <formula>111</formula>
    </cfRule>
  </conditionalFormatting>
  <conditionalFormatting sqref="K19:P19">
    <cfRule type="cellIs" dxfId="137" priority="137" operator="greaterThan">
      <formula>111</formula>
    </cfRule>
    <cfRule type="cellIs" dxfId="136" priority="138" operator="between">
      <formula>1</formula>
      <formula>89</formula>
    </cfRule>
  </conditionalFormatting>
  <conditionalFormatting sqref="F19">
    <cfRule type="cellIs" dxfId="135" priority="136" operator="greaterThan">
      <formula>0.99</formula>
    </cfRule>
  </conditionalFormatting>
  <conditionalFormatting sqref="R19">
    <cfRule type="cellIs" dxfId="134" priority="135" operator="greaterThan">
      <formula>1.1</formula>
    </cfRule>
  </conditionalFormatting>
  <conditionalFormatting sqref="S19">
    <cfRule type="cellIs" dxfId="133" priority="134" operator="between">
      <formula>309</formula>
      <formula>342</formula>
    </cfRule>
  </conditionalFormatting>
  <conditionalFormatting sqref="Q19">
    <cfRule type="cellIs" dxfId="132" priority="132" operator="lessThan">
      <formula>89.5</formula>
    </cfRule>
    <cfRule type="cellIs" dxfId="131" priority="133" operator="greaterThan">
      <formula>110</formula>
    </cfRule>
  </conditionalFormatting>
  <conditionalFormatting sqref="T19:AE19">
    <cfRule type="cellIs" dxfId="130" priority="129" operator="between">
      <formula>1</formula>
      <formula>50</formula>
    </cfRule>
    <cfRule type="cellIs" dxfId="129" priority="130" operator="between">
      <formula>50</formula>
      <formula>89</formula>
    </cfRule>
    <cfRule type="cellIs" dxfId="128" priority="131" operator="greaterThan">
      <formula>111</formula>
    </cfRule>
  </conditionalFormatting>
  <conditionalFormatting sqref="K20:P20">
    <cfRule type="cellIs" dxfId="127" priority="127" operator="greaterThan">
      <formula>111</formula>
    </cfRule>
    <cfRule type="cellIs" dxfId="126" priority="128" operator="between">
      <formula>1</formula>
      <formula>89</formula>
    </cfRule>
  </conditionalFormatting>
  <conditionalFormatting sqref="F20">
    <cfRule type="cellIs" dxfId="125" priority="126" operator="greaterThan">
      <formula>0.99</formula>
    </cfRule>
  </conditionalFormatting>
  <conditionalFormatting sqref="R20">
    <cfRule type="cellIs" dxfId="124" priority="125" operator="greaterThan">
      <formula>1.1</formula>
    </cfRule>
  </conditionalFormatting>
  <conditionalFormatting sqref="S20">
    <cfRule type="cellIs" dxfId="123" priority="124" operator="between">
      <formula>309</formula>
      <formula>342</formula>
    </cfRule>
  </conditionalFormatting>
  <conditionalFormatting sqref="Q20">
    <cfRule type="cellIs" dxfId="122" priority="122" operator="lessThan">
      <formula>89.5</formula>
    </cfRule>
    <cfRule type="cellIs" dxfId="121" priority="123" operator="greaterThan">
      <formula>110</formula>
    </cfRule>
  </conditionalFormatting>
  <conditionalFormatting sqref="T20:AX20">
    <cfRule type="cellIs" dxfId="120" priority="119" operator="between">
      <formula>1</formula>
      <formula>50</formula>
    </cfRule>
    <cfRule type="cellIs" dxfId="119" priority="120" operator="between">
      <formula>50</formula>
      <formula>89</formula>
    </cfRule>
    <cfRule type="cellIs" dxfId="118" priority="121" operator="greaterThan">
      <formula>111</formula>
    </cfRule>
  </conditionalFormatting>
  <conditionalFormatting sqref="K21:P21">
    <cfRule type="cellIs" dxfId="117" priority="117" operator="greaterThan">
      <formula>111</formula>
    </cfRule>
    <cfRule type="cellIs" dxfId="116" priority="118" operator="between">
      <formula>1</formula>
      <formula>89</formula>
    </cfRule>
  </conditionalFormatting>
  <conditionalFormatting sqref="F21">
    <cfRule type="cellIs" dxfId="115" priority="116" operator="greaterThan">
      <formula>0.99</formula>
    </cfRule>
  </conditionalFormatting>
  <conditionalFormatting sqref="R21">
    <cfRule type="cellIs" dxfId="114" priority="115" operator="greaterThan">
      <formula>1.1</formula>
    </cfRule>
  </conditionalFormatting>
  <conditionalFormatting sqref="S21">
    <cfRule type="cellIs" dxfId="113" priority="114" operator="between">
      <formula>309</formula>
      <formula>342</formula>
    </cfRule>
  </conditionalFormatting>
  <conditionalFormatting sqref="Q21">
    <cfRule type="cellIs" dxfId="112" priority="112" operator="lessThan">
      <formula>89.5</formula>
    </cfRule>
    <cfRule type="cellIs" dxfId="111" priority="113" operator="greaterThan">
      <formula>110</formula>
    </cfRule>
  </conditionalFormatting>
  <conditionalFormatting sqref="T21:AK21">
    <cfRule type="cellIs" dxfId="110" priority="109" operator="between">
      <formula>1</formula>
      <formula>50</formula>
    </cfRule>
    <cfRule type="cellIs" dxfId="109" priority="110" operator="between">
      <formula>50</formula>
      <formula>89</formula>
    </cfRule>
    <cfRule type="cellIs" dxfId="108" priority="111" operator="greaterThan">
      <formula>111</formula>
    </cfRule>
  </conditionalFormatting>
  <conditionalFormatting sqref="K3:P3">
    <cfRule type="cellIs" dxfId="107" priority="105" operator="greaterThan">
      <formula>111</formula>
    </cfRule>
    <cfRule type="cellIs" dxfId="106" priority="106" operator="between">
      <formula>1</formula>
      <formula>89</formula>
    </cfRule>
    <cfRule type="cellIs" dxfId="105" priority="107" operator="greaterThan">
      <formula>111</formula>
    </cfRule>
    <cfRule type="cellIs" dxfId="104" priority="108" operator="between">
      <formula>1</formula>
      <formula>89</formula>
    </cfRule>
  </conditionalFormatting>
  <conditionalFormatting sqref="F3">
    <cfRule type="cellIs" dxfId="103" priority="104" operator="greaterThan">
      <formula>0.99</formula>
    </cfRule>
  </conditionalFormatting>
  <conditionalFormatting sqref="R3">
    <cfRule type="cellIs" dxfId="102" priority="103" operator="greaterThan">
      <formula>1.1</formula>
    </cfRule>
  </conditionalFormatting>
  <conditionalFormatting sqref="S3">
    <cfRule type="cellIs" dxfId="101" priority="102" operator="between">
      <formula>558</formula>
      <formula>753</formula>
    </cfRule>
  </conditionalFormatting>
  <conditionalFormatting sqref="Q3">
    <cfRule type="cellIs" dxfId="100" priority="100" operator="lessThan">
      <formula>89.5</formula>
    </cfRule>
    <cfRule type="cellIs" dxfId="99" priority="101" operator="greaterThan">
      <formula>110</formula>
    </cfRule>
  </conditionalFormatting>
  <conditionalFormatting sqref="T3:AN3">
    <cfRule type="cellIs" dxfId="98" priority="97" operator="between">
      <formula>1</formula>
      <formula>50</formula>
    </cfRule>
    <cfRule type="cellIs" dxfId="97" priority="98" operator="between">
      <formula>50</formula>
      <formula>89</formula>
    </cfRule>
    <cfRule type="cellIs" dxfId="96" priority="99" operator="greaterThan">
      <formula>111</formula>
    </cfRule>
  </conditionalFormatting>
  <conditionalFormatting sqref="K4:P4">
    <cfRule type="cellIs" dxfId="95" priority="93" operator="greaterThan">
      <formula>111</formula>
    </cfRule>
    <cfRule type="cellIs" dxfId="94" priority="94" operator="between">
      <formula>1</formula>
      <formula>89</formula>
    </cfRule>
    <cfRule type="cellIs" dxfId="93" priority="95" operator="greaterThan">
      <formula>111</formula>
    </cfRule>
    <cfRule type="cellIs" dxfId="92" priority="96" operator="between">
      <formula>1</formula>
      <formula>89</formula>
    </cfRule>
  </conditionalFormatting>
  <conditionalFormatting sqref="F4">
    <cfRule type="cellIs" dxfId="91" priority="92" operator="greaterThan">
      <formula>0.99</formula>
    </cfRule>
  </conditionalFormatting>
  <conditionalFormatting sqref="R4">
    <cfRule type="cellIs" dxfId="90" priority="91" operator="greaterThan">
      <formula>1.1</formula>
    </cfRule>
  </conditionalFormatting>
  <conditionalFormatting sqref="S4">
    <cfRule type="cellIs" dxfId="89" priority="90" operator="between">
      <formula>558</formula>
      <formula>753</formula>
    </cfRule>
  </conditionalFormatting>
  <conditionalFormatting sqref="Q4">
    <cfRule type="cellIs" dxfId="88" priority="88" operator="lessThan">
      <formula>89.5</formula>
    </cfRule>
    <cfRule type="cellIs" dxfId="87" priority="89" operator="greaterThan">
      <formula>110</formula>
    </cfRule>
  </conditionalFormatting>
  <conditionalFormatting sqref="T4:AN4">
    <cfRule type="cellIs" dxfId="86" priority="85" operator="between">
      <formula>1</formula>
      <formula>50</formula>
    </cfRule>
    <cfRule type="cellIs" dxfId="85" priority="86" operator="between">
      <formula>50</formula>
      <formula>89</formula>
    </cfRule>
    <cfRule type="cellIs" dxfId="84" priority="87" operator="greaterThan">
      <formula>111</formula>
    </cfRule>
  </conditionalFormatting>
  <conditionalFormatting sqref="K5:P5">
    <cfRule type="cellIs" dxfId="83" priority="81" operator="greaterThan">
      <formula>111</formula>
    </cfRule>
    <cfRule type="cellIs" dxfId="82" priority="82" operator="between">
      <formula>1</formula>
      <formula>89</formula>
    </cfRule>
    <cfRule type="cellIs" dxfId="81" priority="83" operator="greaterThan">
      <formula>111</formula>
    </cfRule>
    <cfRule type="cellIs" dxfId="80" priority="84" operator="between">
      <formula>1</formula>
      <formula>89</formula>
    </cfRule>
  </conditionalFormatting>
  <conditionalFormatting sqref="F5">
    <cfRule type="cellIs" dxfId="79" priority="80" operator="greaterThan">
      <formula>0.99</formula>
    </cfRule>
  </conditionalFormatting>
  <conditionalFormatting sqref="R5">
    <cfRule type="cellIs" dxfId="78" priority="79" operator="greaterThan">
      <formula>1.1</formula>
    </cfRule>
  </conditionalFormatting>
  <conditionalFormatting sqref="S5">
    <cfRule type="cellIs" dxfId="77" priority="78" operator="between">
      <formula>558</formula>
      <formula>753</formula>
    </cfRule>
  </conditionalFormatting>
  <conditionalFormatting sqref="Q5">
    <cfRule type="cellIs" dxfId="76" priority="76" operator="lessThan">
      <formula>89.5</formula>
    </cfRule>
    <cfRule type="cellIs" dxfId="75" priority="77" operator="greaterThan">
      <formula>110</formula>
    </cfRule>
  </conditionalFormatting>
  <conditionalFormatting sqref="T5:AN5">
    <cfRule type="cellIs" dxfId="74" priority="73" operator="between">
      <formula>1</formula>
      <formula>50</formula>
    </cfRule>
    <cfRule type="cellIs" dxfId="73" priority="74" operator="between">
      <formula>50</formula>
      <formula>89</formula>
    </cfRule>
    <cfRule type="cellIs" dxfId="72" priority="75" operator="greaterThan">
      <formula>111</formula>
    </cfRule>
  </conditionalFormatting>
  <conditionalFormatting sqref="K6:P6">
    <cfRule type="cellIs" dxfId="71" priority="69" operator="greaterThan">
      <formula>111</formula>
    </cfRule>
    <cfRule type="cellIs" dxfId="70" priority="70" operator="between">
      <formula>1</formula>
      <formula>89</formula>
    </cfRule>
    <cfRule type="cellIs" dxfId="69" priority="71" operator="greaterThan">
      <formula>111</formula>
    </cfRule>
    <cfRule type="cellIs" dxfId="68" priority="72" operator="between">
      <formula>1</formula>
      <formula>89</formula>
    </cfRule>
  </conditionalFormatting>
  <conditionalFormatting sqref="F6">
    <cfRule type="cellIs" dxfId="67" priority="68" operator="greaterThan">
      <formula>0.99</formula>
    </cfRule>
  </conditionalFormatting>
  <conditionalFormatting sqref="R6">
    <cfRule type="cellIs" dxfId="66" priority="67" operator="greaterThan">
      <formula>1.1</formula>
    </cfRule>
  </conditionalFormatting>
  <conditionalFormatting sqref="S6">
    <cfRule type="cellIs" dxfId="65" priority="66" operator="between">
      <formula>558</formula>
      <formula>753</formula>
    </cfRule>
  </conditionalFormatting>
  <conditionalFormatting sqref="Q6">
    <cfRule type="cellIs" dxfId="64" priority="64" operator="lessThan">
      <formula>89.5</formula>
    </cfRule>
    <cfRule type="cellIs" dxfId="63" priority="65" operator="greaterThan">
      <formula>110</formula>
    </cfRule>
  </conditionalFormatting>
  <conditionalFormatting sqref="T6:AK6">
    <cfRule type="cellIs" dxfId="62" priority="61" operator="between">
      <formula>1</formula>
      <formula>50</formula>
    </cfRule>
    <cfRule type="cellIs" dxfId="61" priority="62" operator="between">
      <formula>50</formula>
      <formula>89</formula>
    </cfRule>
    <cfRule type="cellIs" dxfId="60" priority="63" operator="greaterThan">
      <formula>111</formula>
    </cfRule>
  </conditionalFormatting>
  <conditionalFormatting sqref="K7:P7">
    <cfRule type="cellIs" dxfId="59" priority="57" operator="greaterThan">
      <formula>111</formula>
    </cfRule>
    <cfRule type="cellIs" dxfId="58" priority="58" operator="between">
      <formula>1</formula>
      <formula>89</formula>
    </cfRule>
    <cfRule type="cellIs" dxfId="57" priority="59" operator="greaterThan">
      <formula>111</formula>
    </cfRule>
    <cfRule type="cellIs" dxfId="56" priority="60" operator="between">
      <formula>1</formula>
      <formula>89</formula>
    </cfRule>
  </conditionalFormatting>
  <conditionalFormatting sqref="F7">
    <cfRule type="cellIs" dxfId="55" priority="56" operator="greaterThan">
      <formula>0.99</formula>
    </cfRule>
  </conditionalFormatting>
  <conditionalFormatting sqref="R7">
    <cfRule type="cellIs" dxfId="54" priority="55" operator="greaterThan">
      <formula>1.1</formula>
    </cfRule>
  </conditionalFormatting>
  <conditionalFormatting sqref="S7">
    <cfRule type="cellIs" dxfId="53" priority="54" operator="between">
      <formula>558</formula>
      <formula>753</formula>
    </cfRule>
  </conditionalFormatting>
  <conditionalFormatting sqref="Q7">
    <cfRule type="cellIs" dxfId="52" priority="52" operator="lessThan">
      <formula>89.5</formula>
    </cfRule>
    <cfRule type="cellIs" dxfId="51" priority="53" operator="greaterThan">
      <formula>110</formula>
    </cfRule>
  </conditionalFormatting>
  <conditionalFormatting sqref="T7:AK7">
    <cfRule type="cellIs" dxfId="50" priority="49" operator="between">
      <formula>1</formula>
      <formula>50</formula>
    </cfRule>
    <cfRule type="cellIs" dxfId="49" priority="50" operator="between">
      <formula>50</formula>
      <formula>89</formula>
    </cfRule>
    <cfRule type="cellIs" dxfId="48" priority="51" operator="greaterThan">
      <formula>111</formula>
    </cfRule>
  </conditionalFormatting>
  <conditionalFormatting sqref="K11:P11">
    <cfRule type="cellIs" dxfId="47" priority="45" operator="greaterThan">
      <formula>111</formula>
    </cfRule>
    <cfRule type="cellIs" dxfId="46" priority="46" operator="between">
      <formula>1</formula>
      <formula>89</formula>
    </cfRule>
    <cfRule type="cellIs" dxfId="45" priority="47" operator="greaterThan">
      <formula>111</formula>
    </cfRule>
    <cfRule type="cellIs" dxfId="44" priority="48" operator="between">
      <formula>1</formula>
      <formula>89</formula>
    </cfRule>
  </conditionalFormatting>
  <conditionalFormatting sqref="F11">
    <cfRule type="cellIs" dxfId="43" priority="44" operator="greaterThan">
      <formula>0.99</formula>
    </cfRule>
  </conditionalFormatting>
  <conditionalFormatting sqref="R11">
    <cfRule type="cellIs" dxfId="42" priority="43" operator="greaterThan">
      <formula>1.1</formula>
    </cfRule>
  </conditionalFormatting>
  <conditionalFormatting sqref="S11">
    <cfRule type="cellIs" dxfId="41" priority="42" operator="between">
      <formula>558</formula>
      <formula>753</formula>
    </cfRule>
  </conditionalFormatting>
  <conditionalFormatting sqref="Q11">
    <cfRule type="cellIs" dxfId="40" priority="40" operator="lessThan">
      <formula>89.5</formula>
    </cfRule>
    <cfRule type="cellIs" dxfId="39" priority="41" operator="greaterThan">
      <formula>110</formula>
    </cfRule>
  </conditionalFormatting>
  <conditionalFormatting sqref="T11:AN11">
    <cfRule type="cellIs" dxfId="38" priority="37" operator="between">
      <formula>1</formula>
      <formula>50</formula>
    </cfRule>
    <cfRule type="cellIs" dxfId="37" priority="38" operator="between">
      <formula>50</formula>
      <formula>89</formula>
    </cfRule>
    <cfRule type="cellIs" dxfId="36" priority="39" operator="greaterThan">
      <formula>111</formula>
    </cfRule>
  </conditionalFormatting>
  <conditionalFormatting sqref="K12:P12">
    <cfRule type="cellIs" dxfId="35" priority="33" operator="greaterThan">
      <formula>111</formula>
    </cfRule>
    <cfRule type="cellIs" dxfId="34" priority="34" operator="between">
      <formula>1</formula>
      <formula>89</formula>
    </cfRule>
    <cfRule type="cellIs" dxfId="33" priority="35" operator="greaterThan">
      <formula>111</formula>
    </cfRule>
    <cfRule type="cellIs" dxfId="32" priority="36" operator="between">
      <formula>1</formula>
      <formula>89</formula>
    </cfRule>
  </conditionalFormatting>
  <conditionalFormatting sqref="F12">
    <cfRule type="cellIs" dxfId="31" priority="32" operator="greaterThan">
      <formula>0.99</formula>
    </cfRule>
  </conditionalFormatting>
  <conditionalFormatting sqref="R12">
    <cfRule type="cellIs" dxfId="30" priority="31" operator="greaterThan">
      <formula>1.1</formula>
    </cfRule>
  </conditionalFormatting>
  <conditionalFormatting sqref="S12">
    <cfRule type="cellIs" dxfId="29" priority="30" operator="between">
      <formula>558</formula>
      <formula>753</formula>
    </cfRule>
  </conditionalFormatting>
  <conditionalFormatting sqref="Q12">
    <cfRule type="cellIs" dxfId="28" priority="28" operator="lessThan">
      <formula>89.5</formula>
    </cfRule>
    <cfRule type="cellIs" dxfId="27" priority="29" operator="greaterThan">
      <formula>110</formula>
    </cfRule>
  </conditionalFormatting>
  <conditionalFormatting sqref="T12:AP12">
    <cfRule type="cellIs" dxfId="26" priority="25" operator="between">
      <formula>1</formula>
      <formula>50</formula>
    </cfRule>
    <cfRule type="cellIs" dxfId="25" priority="26" operator="between">
      <formula>50</formula>
      <formula>89</formula>
    </cfRule>
    <cfRule type="cellIs" dxfId="24" priority="27" operator="greaterThan">
      <formula>111</formula>
    </cfRule>
  </conditionalFormatting>
  <conditionalFormatting sqref="K13:P13">
    <cfRule type="cellIs" dxfId="23" priority="21" operator="greaterThan">
      <formula>111</formula>
    </cfRule>
    <cfRule type="cellIs" dxfId="22" priority="22" operator="between">
      <formula>1</formula>
      <formula>89</formula>
    </cfRule>
    <cfRule type="cellIs" dxfId="21" priority="23" operator="greaterThan">
      <formula>111</formula>
    </cfRule>
    <cfRule type="cellIs" dxfId="20" priority="24" operator="between">
      <formula>1</formula>
      <formula>89</formula>
    </cfRule>
  </conditionalFormatting>
  <conditionalFormatting sqref="F13">
    <cfRule type="cellIs" dxfId="19" priority="20" operator="greaterThan">
      <formula>0.99</formula>
    </cfRule>
  </conditionalFormatting>
  <conditionalFormatting sqref="R13">
    <cfRule type="cellIs" dxfId="18" priority="19" operator="greaterThan">
      <formula>1.1</formula>
    </cfRule>
  </conditionalFormatting>
  <conditionalFormatting sqref="S13">
    <cfRule type="cellIs" dxfId="17" priority="18" operator="between">
      <formula>558</formula>
      <formula>753</formula>
    </cfRule>
  </conditionalFormatting>
  <conditionalFormatting sqref="Q13">
    <cfRule type="cellIs" dxfId="16" priority="16" operator="lessThan">
      <formula>89.5</formula>
    </cfRule>
    <cfRule type="cellIs" dxfId="15" priority="17" operator="greaterThan">
      <formula>110</formula>
    </cfRule>
  </conditionalFormatting>
  <conditionalFormatting sqref="T13:AN13">
    <cfRule type="cellIs" dxfId="14" priority="13" operator="between">
      <formula>1</formula>
      <formula>50</formula>
    </cfRule>
    <cfRule type="cellIs" dxfId="13" priority="14" operator="between">
      <formula>50</formula>
      <formula>89</formula>
    </cfRule>
    <cfRule type="cellIs" dxfId="12" priority="15" operator="greaterThan">
      <formula>111</formula>
    </cfRule>
  </conditionalFormatting>
  <conditionalFormatting sqref="K14:P14">
    <cfRule type="cellIs" dxfId="11" priority="9" operator="greaterThan">
      <formula>111</formula>
    </cfRule>
    <cfRule type="cellIs" dxfId="10" priority="10" operator="between">
      <formula>1</formula>
      <formula>89</formula>
    </cfRule>
    <cfRule type="cellIs" dxfId="9" priority="11" operator="greaterThan">
      <formula>111</formula>
    </cfRule>
    <cfRule type="cellIs" dxfId="8" priority="12" operator="between">
      <formula>1</formula>
      <formula>89</formula>
    </cfRule>
  </conditionalFormatting>
  <conditionalFormatting sqref="F14">
    <cfRule type="cellIs" dxfId="7" priority="8" operator="greaterThan">
      <formula>0.99</formula>
    </cfRule>
  </conditionalFormatting>
  <conditionalFormatting sqref="R14">
    <cfRule type="cellIs" dxfId="6" priority="7" operator="greaterThan">
      <formula>1.1</formula>
    </cfRule>
  </conditionalFormatting>
  <conditionalFormatting sqref="S14">
    <cfRule type="cellIs" dxfId="5" priority="6" operator="between">
      <formula>558</formula>
      <formula>753</formula>
    </cfRule>
  </conditionalFormatting>
  <conditionalFormatting sqref="Q14">
    <cfRule type="cellIs" dxfId="4" priority="4" operator="lessThan">
      <formula>89.5</formula>
    </cfRule>
    <cfRule type="cellIs" dxfId="3" priority="5" operator="greaterThan">
      <formula>110</formula>
    </cfRule>
  </conditionalFormatting>
  <conditionalFormatting sqref="T14:AK14">
    <cfRule type="cellIs" dxfId="2" priority="1" operator="between">
      <formula>1</formula>
      <formula>50</formula>
    </cfRule>
    <cfRule type="cellIs" dxfId="1" priority="2" operator="between">
      <formula>50</formula>
      <formula>89</formula>
    </cfRule>
    <cfRule type="cellIs" dxfId="0" priority="3" operator="greaterThan">
      <formula>111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AllData</vt:lpstr>
      <vt:lpstr>QC</vt:lpstr>
      <vt:lpstr>AllData!Print_Area</vt:lpstr>
      <vt:lpstr>AllData!Print_Titles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Makortoff, Marilyn</dc:creator>
  <cp:lastModifiedBy>Pascal Badiou</cp:lastModifiedBy>
  <cp:lastPrinted>2023-01-04T21:15:26Z</cp:lastPrinted>
  <dcterms:created xsi:type="dcterms:W3CDTF">2022-08-10T21:15:41Z</dcterms:created>
  <dcterms:modified xsi:type="dcterms:W3CDTF">2023-05-02T19:11:31Z</dcterms:modified>
</cp:coreProperties>
</file>